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100" windowWidth="9480" windowHeight="2160" tabRatio="889" activeTab="6"/>
  </bookViews>
  <sheets>
    <sheet name="datos iniciales" sheetId="1" r:id="rId1"/>
    <sheet name="borrador" sheetId="9" r:id="rId2"/>
    <sheet name="productos" sheetId="2" r:id="rId3"/>
    <sheet name="familias" sheetId="10" r:id="rId4"/>
    <sheet name="ABC" sheetId="4" r:id="rId5"/>
    <sheet name="tabla dinamica" sheetId="13" r:id="rId6"/>
    <sheet name=" ubicaciones" sheetId="6" r:id="rId7"/>
  </sheets>
  <definedNames>
    <definedName name="_xlnm.Print_Titles" localSheetId="6">' ubicaciones'!$1:$1</definedName>
    <definedName name="_xlnm.Print_Titles" localSheetId="4">ABC!$1:$1</definedName>
    <definedName name="_xlnm.Print_Titles" localSheetId="1">borrador!$1:$1</definedName>
    <definedName name="_xlnm.Print_Titles" localSheetId="0">'datos iniciales'!$1:$1</definedName>
    <definedName name="_xlnm.Print_Titles" localSheetId="2">productos!$1:$1</definedName>
  </definedNames>
  <calcPr calcId="125725"/>
  <pivotCaches>
    <pivotCache cacheId="0" r:id="rId8"/>
    <pivotCache cacheId="1" r:id="rId9"/>
  </pivotCaches>
</workbook>
</file>

<file path=xl/calcChain.xml><?xml version="1.0" encoding="utf-8"?>
<calcChain xmlns="http://schemas.openxmlformats.org/spreadsheetml/2006/main">
  <c r="E3" i="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2"/>
  <c r="D2" i="2"/>
  <c r="D3" s="1"/>
  <c r="D4" s="1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E3" s="1"/>
  <c r="K7" i="6"/>
  <c r="G111"/>
  <c r="G112" s="1"/>
  <c r="G113" s="1"/>
  <c r="G114" s="1"/>
  <c r="G115" s="1"/>
  <c r="G116" s="1"/>
  <c r="G43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08" s="1"/>
  <c r="G109" s="1"/>
  <c r="G110" s="1"/>
  <c r="G3"/>
  <c r="G4" s="1"/>
  <c r="G5" s="1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2"/>
  <c r="E113"/>
  <c r="E114"/>
  <c r="E115"/>
  <c r="E116"/>
  <c r="E112"/>
  <c r="F111"/>
  <c r="F112" s="1"/>
  <c r="F113" s="1"/>
  <c r="F114" s="1"/>
  <c r="F115" s="1"/>
  <c r="F116" s="1"/>
  <c r="E111"/>
  <c r="E110"/>
  <c r="E108"/>
  <c r="E109"/>
  <c r="E95"/>
  <c r="E96"/>
  <c r="E97"/>
  <c r="E98"/>
  <c r="E99"/>
  <c r="E100"/>
  <c r="E101"/>
  <c r="E102"/>
  <c r="E103"/>
  <c r="E104"/>
  <c r="E105"/>
  <c r="E106"/>
  <c r="E107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44"/>
  <c r="F43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E43"/>
  <c r="E39"/>
  <c r="E40"/>
  <c r="E41"/>
  <c r="E42"/>
  <c r="F2"/>
  <c r="E22"/>
  <c r="E23"/>
  <c r="E24"/>
  <c r="E25"/>
  <c r="E26"/>
  <c r="E27"/>
  <c r="E28"/>
  <c r="E29"/>
  <c r="E30"/>
  <c r="E31"/>
  <c r="E32"/>
  <c r="E33"/>
  <c r="E34"/>
  <c r="E35"/>
  <c r="E36"/>
  <c r="E37"/>
  <c r="E38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"/>
  <c r="D2" i="4"/>
  <c r="D3" s="1"/>
  <c r="D4" s="1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E109" i="2" l="1"/>
  <c r="E77"/>
  <c r="E45"/>
  <c r="E13"/>
  <c r="F80"/>
  <c r="F32"/>
  <c r="E113"/>
  <c r="E97"/>
  <c r="E81"/>
  <c r="E65"/>
  <c r="E49"/>
  <c r="E33"/>
  <c r="E17"/>
  <c r="F116"/>
  <c r="F100"/>
  <c r="F84"/>
  <c r="F68"/>
  <c r="F52"/>
  <c r="F36"/>
  <c r="F20"/>
  <c r="F4"/>
  <c r="E105"/>
  <c r="E89"/>
  <c r="E73"/>
  <c r="E57"/>
  <c r="E41"/>
  <c r="E25"/>
  <c r="E9"/>
  <c r="F108"/>
  <c r="F92"/>
  <c r="F76"/>
  <c r="F60"/>
  <c r="F44"/>
  <c r="F28"/>
  <c r="F12"/>
  <c r="E93"/>
  <c r="E61"/>
  <c r="E29"/>
  <c r="F112"/>
  <c r="F96"/>
  <c r="F64"/>
  <c r="F48"/>
  <c r="F16"/>
  <c r="E2"/>
  <c r="E101"/>
  <c r="E85"/>
  <c r="E69"/>
  <c r="E53"/>
  <c r="E37"/>
  <c r="E21"/>
  <c r="E5"/>
  <c r="F104"/>
  <c r="F88"/>
  <c r="F72"/>
  <c r="F56"/>
  <c r="F40"/>
  <c r="F24"/>
  <c r="F8"/>
  <c r="E116"/>
  <c r="E112"/>
  <c r="E108"/>
  <c r="E104"/>
  <c r="E100"/>
  <c r="E96"/>
  <c r="E92"/>
  <c r="E88"/>
  <c r="E84"/>
  <c r="E80"/>
  <c r="E76"/>
  <c r="E72"/>
  <c r="E68"/>
  <c r="E64"/>
  <c r="E60"/>
  <c r="E56"/>
  <c r="E52"/>
  <c r="E48"/>
  <c r="E44"/>
  <c r="E40"/>
  <c r="E36"/>
  <c r="E32"/>
  <c r="E28"/>
  <c r="E24"/>
  <c r="E20"/>
  <c r="E16"/>
  <c r="E12"/>
  <c r="E8"/>
  <c r="E4"/>
  <c r="F115"/>
  <c r="F111"/>
  <c r="F107"/>
  <c r="F103"/>
  <c r="F99"/>
  <c r="F95"/>
  <c r="F91"/>
  <c r="F87"/>
  <c r="F83"/>
  <c r="F79"/>
  <c r="F75"/>
  <c r="F71"/>
  <c r="F67"/>
  <c r="F63"/>
  <c r="F59"/>
  <c r="F55"/>
  <c r="F51"/>
  <c r="F47"/>
  <c r="F43"/>
  <c r="F39"/>
  <c r="F35"/>
  <c r="F31"/>
  <c r="F27"/>
  <c r="F23"/>
  <c r="F19"/>
  <c r="F15"/>
  <c r="F11"/>
  <c r="F7"/>
  <c r="F3"/>
  <c r="E114"/>
  <c r="E110"/>
  <c r="E106"/>
  <c r="E102"/>
  <c r="E98"/>
  <c r="E94"/>
  <c r="E90"/>
  <c r="E86"/>
  <c r="E82"/>
  <c r="E78"/>
  <c r="E74"/>
  <c r="E70"/>
  <c r="E66"/>
  <c r="E62"/>
  <c r="E58"/>
  <c r="E54"/>
  <c r="E50"/>
  <c r="E46"/>
  <c r="E42"/>
  <c r="E38"/>
  <c r="E34"/>
  <c r="E30"/>
  <c r="E26"/>
  <c r="E22"/>
  <c r="E18"/>
  <c r="E14"/>
  <c r="E10"/>
  <c r="E6"/>
  <c r="F2"/>
  <c r="F113"/>
  <c r="F109"/>
  <c r="F105"/>
  <c r="F101"/>
  <c r="F97"/>
  <c r="F93"/>
  <c r="F89"/>
  <c r="F85"/>
  <c r="F81"/>
  <c r="F77"/>
  <c r="F73"/>
  <c r="F69"/>
  <c r="F65"/>
  <c r="F61"/>
  <c r="F57"/>
  <c r="F53"/>
  <c r="F49"/>
  <c r="F45"/>
  <c r="F41"/>
  <c r="F37"/>
  <c r="F33"/>
  <c r="F29"/>
  <c r="F25"/>
  <c r="F21"/>
  <c r="F17"/>
  <c r="F13"/>
  <c r="F9"/>
  <c r="F5"/>
  <c r="F3" i="6"/>
  <c r="F4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E115" i="2"/>
  <c r="E111"/>
  <c r="E107"/>
  <c r="E103"/>
  <c r="E99"/>
  <c r="E95"/>
  <c r="E91"/>
  <c r="E87"/>
  <c r="E83"/>
  <c r="E79"/>
  <c r="E75"/>
  <c r="E71"/>
  <c r="E67"/>
  <c r="E63"/>
  <c r="E59"/>
  <c r="E55"/>
  <c r="E51"/>
  <c r="E47"/>
  <c r="E43"/>
  <c r="E39"/>
  <c r="E35"/>
  <c r="E31"/>
  <c r="E27"/>
  <c r="E23"/>
  <c r="E19"/>
  <c r="E15"/>
  <c r="E11"/>
  <c r="E7"/>
  <c r="F114"/>
  <c r="F110"/>
  <c r="F106"/>
  <c r="F102"/>
  <c r="F98"/>
  <c r="F94"/>
  <c r="F90"/>
  <c r="F86"/>
  <c r="F82"/>
  <c r="F78"/>
  <c r="F74"/>
  <c r="F70"/>
  <c r="F66"/>
  <c r="F62"/>
  <c r="F58"/>
  <c r="F54"/>
  <c r="F50"/>
  <c r="F46"/>
  <c r="F42"/>
  <c r="F38"/>
  <c r="F34"/>
  <c r="F30"/>
  <c r="F26"/>
  <c r="F22"/>
  <c r="F18"/>
  <c r="F14"/>
  <c r="F10"/>
  <c r="F6"/>
  <c r="F2" i="4" l="1"/>
  <c r="F3" l="1"/>
  <c r="F4" l="1"/>
  <c r="F5" l="1"/>
  <c r="F6" l="1"/>
  <c r="F7" l="1"/>
  <c r="F8" l="1"/>
  <c r="F9" l="1"/>
  <c r="F10" l="1"/>
  <c r="F11" l="1"/>
  <c r="F12" l="1"/>
  <c r="F13" l="1"/>
  <c r="F14" l="1"/>
  <c r="F15" l="1"/>
  <c r="F16" l="1"/>
  <c r="F17" l="1"/>
  <c r="F18" l="1"/>
  <c r="F19" l="1"/>
  <c r="F20" l="1"/>
  <c r="F21" l="1"/>
  <c r="F22" l="1"/>
  <c r="F23" l="1"/>
  <c r="F24" l="1"/>
  <c r="F25" l="1"/>
  <c r="F26" l="1"/>
  <c r="F27" l="1"/>
  <c r="F28" l="1"/>
  <c r="F29" l="1"/>
  <c r="F30" l="1"/>
  <c r="F31" l="1"/>
  <c r="F32" l="1"/>
  <c r="F33" l="1"/>
  <c r="F34" l="1"/>
  <c r="F35" l="1"/>
  <c r="F36" l="1"/>
  <c r="F37" l="1"/>
  <c r="F38" l="1"/>
  <c r="F39" l="1"/>
  <c r="F40" l="1"/>
  <c r="F41" l="1"/>
  <c r="F42" l="1"/>
  <c r="F43" l="1"/>
  <c r="F44" l="1"/>
  <c r="F45" l="1"/>
  <c r="F46" l="1"/>
  <c r="F47" l="1"/>
  <c r="F48" l="1"/>
  <c r="F49" l="1"/>
  <c r="F50" l="1"/>
  <c r="F51" l="1"/>
  <c r="F52" l="1"/>
  <c r="F53" l="1"/>
  <c r="F54" l="1"/>
  <c r="F55" l="1"/>
  <c r="F56" l="1"/>
  <c r="F57" l="1"/>
  <c r="F58" l="1"/>
  <c r="F59" l="1"/>
  <c r="F60" l="1"/>
  <c r="F61" l="1"/>
  <c r="F62" l="1"/>
  <c r="F63" l="1"/>
  <c r="F64" l="1"/>
  <c r="F65" l="1"/>
  <c r="F66" l="1"/>
  <c r="F67" l="1"/>
  <c r="F68" l="1"/>
  <c r="F69" l="1"/>
  <c r="F70" l="1"/>
  <c r="F71" l="1"/>
  <c r="F72" l="1"/>
  <c r="F73" l="1"/>
  <c r="F74" l="1"/>
  <c r="F75" l="1"/>
  <c r="F76" l="1"/>
  <c r="F77" l="1"/>
  <c r="F78" l="1"/>
  <c r="F79" l="1"/>
  <c r="F80" l="1"/>
  <c r="F81" l="1"/>
  <c r="F82" l="1"/>
  <c r="F83" l="1"/>
  <c r="F84" l="1"/>
  <c r="F85" l="1"/>
  <c r="F86" l="1"/>
  <c r="F87" l="1"/>
  <c r="F88" l="1"/>
  <c r="F89" l="1"/>
  <c r="F90" l="1"/>
  <c r="F91" l="1"/>
  <c r="F92" l="1"/>
  <c r="F93" l="1"/>
  <c r="F94" l="1"/>
  <c r="F95" l="1"/>
  <c r="F96" l="1"/>
  <c r="F97" l="1"/>
  <c r="F98" l="1"/>
  <c r="F99" l="1"/>
  <c r="F100" l="1"/>
  <c r="F101" l="1"/>
  <c r="F102" l="1"/>
  <c r="F103" l="1"/>
  <c r="F104" l="1"/>
  <c r="F105" l="1"/>
  <c r="F106" l="1"/>
  <c r="F107" l="1"/>
  <c r="F108" l="1"/>
  <c r="F109" l="1"/>
  <c r="F110" l="1"/>
  <c r="F111" l="1"/>
  <c r="F112" l="1"/>
  <c r="F113" l="1"/>
  <c r="F114" l="1"/>
  <c r="F115" l="1"/>
  <c r="F116"/>
</calcChain>
</file>

<file path=xl/sharedStrings.xml><?xml version="1.0" encoding="utf-8"?>
<sst xmlns="http://schemas.openxmlformats.org/spreadsheetml/2006/main" count="504" uniqueCount="141">
  <si>
    <t>FAMILIA</t>
  </si>
  <si>
    <t>ACEITUNA NEGRA</t>
  </si>
  <si>
    <t>ACELGA TROCEADA 40 MM</t>
  </si>
  <si>
    <t>ALCACH. HTA. NAV. ENTER.</t>
  </si>
  <si>
    <t>ALCACH. HTA. NAV. MENES.</t>
  </si>
  <si>
    <t>ALCACH. MURC. TROC.</t>
  </si>
  <si>
    <t>ALUBIA BLANCA</t>
  </si>
  <si>
    <t>ALUBIAS CLASE 1</t>
  </si>
  <si>
    <t>ALUBIAS CLASE 2</t>
  </si>
  <si>
    <t>ALUBIAS CLASE 3</t>
  </si>
  <si>
    <t>ALUBIAS DE AVILA</t>
  </si>
  <si>
    <t>ALUBIAS EXTRA</t>
  </si>
  <si>
    <t>ALUBIAS SUPER</t>
  </si>
  <si>
    <t>ARROZ</t>
  </si>
  <si>
    <t>ARROZ 5 DELICIAS</t>
  </si>
  <si>
    <t>ARROZ CLASE 1</t>
  </si>
  <si>
    <t>ARROZ CLASE 2</t>
  </si>
  <si>
    <t>ARROZ CLASE 3</t>
  </si>
  <si>
    <t>ARROZ EXTRA</t>
  </si>
  <si>
    <t>ARROZ SUPER</t>
  </si>
  <si>
    <t>AZUCAR CLASE 1</t>
  </si>
  <si>
    <t>AZUCAR CLASE 2</t>
  </si>
  <si>
    <t>AZUCAR CLASE 3</t>
  </si>
  <si>
    <t>AZUCAR EXTRA</t>
  </si>
  <si>
    <t>AZUCAR SUPER</t>
  </si>
  <si>
    <t>BROCCOLI I.Q.F.  5/7</t>
  </si>
  <si>
    <t>BROCCOLI I.Q.F. 5/7</t>
  </si>
  <si>
    <t>BROCCOLI IQF 30/60 CLASIF</t>
  </si>
  <si>
    <t>CARDO TROC. 80 MM</t>
  </si>
  <si>
    <t>CEBOLLA DADOS 10/10</t>
  </si>
  <si>
    <t>CHAMPIÑON LAMINADO</t>
  </si>
  <si>
    <t>COL BLANCA 1/12</t>
  </si>
  <si>
    <t>COLES BR. 25/35 MM</t>
  </si>
  <si>
    <t>COLIFLOR 10/20</t>
  </si>
  <si>
    <t>COLIFLOR 20/40</t>
  </si>
  <si>
    <t>COLIFLOR 30/50</t>
  </si>
  <si>
    <t>COLIFLOR 40/60</t>
  </si>
  <si>
    <t>COLIFLOR 5/20</t>
  </si>
  <si>
    <t>COLIFLOR 50/60</t>
  </si>
  <si>
    <t>ENSALADILLA COLIFLOR</t>
  </si>
  <si>
    <t>ENSALADILLA COMUN</t>
  </si>
  <si>
    <t>ENSALADILLA CONSER.</t>
  </si>
  <si>
    <t>ENSALADILLA DE PASTA</t>
  </si>
  <si>
    <t>ENSALADILLA JAMON-GAMBA</t>
  </si>
  <si>
    <t>ENSALADILLA MAIZ Y POLLO</t>
  </si>
  <si>
    <t>ENSALADILLA ORIENTAL</t>
  </si>
  <si>
    <t>ESPARRAGO TALLO 40 MM</t>
  </si>
  <si>
    <t>ESPARRAGO TRGUERO</t>
  </si>
  <si>
    <t>ESPARRAGO YEMA 40 MM</t>
  </si>
  <si>
    <t>ESPINACA HOJA MINIPORCION</t>
  </si>
  <si>
    <t>ESPINACA MINIPOR. PICADA</t>
  </si>
  <si>
    <t>GARBANZOS CLASE 2</t>
  </si>
  <si>
    <t>GARBANZOS CLASE 3</t>
  </si>
  <si>
    <t>GARBANZOS CLASE1</t>
  </si>
  <si>
    <t>GARBANZOS EXTRA</t>
  </si>
  <si>
    <t>GARBANZOS SUPER</t>
  </si>
  <si>
    <t>GUISANTE</t>
  </si>
  <si>
    <t>GUISANTE COMUN</t>
  </si>
  <si>
    <t>GUISANTE FINO</t>
  </si>
  <si>
    <t>GUISANTE INDUSTRIAL</t>
  </si>
  <si>
    <t>GUISANTE SUP. 7,6 -8,2</t>
  </si>
  <si>
    <t>GUISANTE SUPERFINO</t>
  </si>
  <si>
    <t>HABAS COSECHADAS &lt;14,5 MM</t>
  </si>
  <si>
    <t>HABAS COSECHADAS 14,5/16,5</t>
  </si>
  <si>
    <t>HABAS TRILL. 14'5/16'5 MM</t>
  </si>
  <si>
    <t>HABAS TRILLADAS &lt;14'5 MM</t>
  </si>
  <si>
    <t>HABAS TRILLADAS 14'5/16'5</t>
  </si>
  <si>
    <t>HABAS TRILLADAS 14'5/16'6</t>
  </si>
  <si>
    <t>HABAS TRILLADAS 16,5/19</t>
  </si>
  <si>
    <t>HARINA CLASE 1</t>
  </si>
  <si>
    <t>HARINA CLASE 2</t>
  </si>
  <si>
    <t>HARINA CLASE 3</t>
  </si>
  <si>
    <t>HARINA EXTRA</t>
  </si>
  <si>
    <t>HARINA SUPER</t>
  </si>
  <si>
    <t>JUD. V. PLANA TR. 30 MM</t>
  </si>
  <si>
    <t>JUD. V. REDON. TR. 10 MM</t>
  </si>
  <si>
    <t>JUD. V. REDON. TR. IRREG.</t>
  </si>
  <si>
    <t>JUD. V. REDOND. TR. 26 MM</t>
  </si>
  <si>
    <t>JUD. V. TR. SOBREESCAL.</t>
  </si>
  <si>
    <t>JUDIA PLANA TROZOS PEQUE1</t>
  </si>
  <si>
    <t>JUDIA V. PLANA Y PATATA</t>
  </si>
  <si>
    <t>LENTEJAS CLASE 1</t>
  </si>
  <si>
    <t>LENTEJAS CLASE 2</t>
  </si>
  <si>
    <t>LENTEJAS CLASE 3</t>
  </si>
  <si>
    <t>LENTEJAS SUPER</t>
  </si>
  <si>
    <t>LENTEJASEXTRA</t>
  </si>
  <si>
    <t>M,ENESTRA G</t>
  </si>
  <si>
    <t>MAIZ CLASE 1</t>
  </si>
  <si>
    <t>MAIZ DULCE G. STANDAR</t>
  </si>
  <si>
    <t>MAIZ DULCE GR. FANCY</t>
  </si>
  <si>
    <t>MAIZ EXTRA</t>
  </si>
  <si>
    <t>MAIZ SUPER</t>
  </si>
  <si>
    <t>MENEST5RA ESPECIAL</t>
  </si>
  <si>
    <t>MENESTRA COMPAS</t>
  </si>
  <si>
    <t xml:space="preserve">MENESTRA COMUN </t>
  </si>
  <si>
    <t>MENESTRA CON ALCACHOFA</t>
  </si>
  <si>
    <t>MENESTRA HTA. NAVARRA</t>
  </si>
  <si>
    <t>MENESTRA SIN ALCACHOFA</t>
  </si>
  <si>
    <t>PATATA DADOS 9/9</t>
  </si>
  <si>
    <t>PIMIENTO D. ENTRE 10/10</t>
  </si>
  <si>
    <t>POCHAS</t>
  </si>
  <si>
    <t>PUERRO CON  PATATA</t>
  </si>
  <si>
    <t xml:space="preserve">SETAS </t>
  </si>
  <si>
    <t>VERDURA SOPA CLASICA</t>
  </si>
  <si>
    <t>ZANAHORIAS BABY</t>
  </si>
  <si>
    <t>ZANAHORIAS DADOS 10/10</t>
  </si>
  <si>
    <t>%</t>
  </si>
  <si>
    <t>% acumul.</t>
  </si>
  <si>
    <t>A</t>
  </si>
  <si>
    <t>B</t>
  </si>
  <si>
    <t>C</t>
  </si>
  <si>
    <t>D</t>
  </si>
  <si>
    <t>Total general</t>
  </si>
  <si>
    <t>Datos</t>
  </si>
  <si>
    <t>stock medio</t>
  </si>
  <si>
    <t>n. productos</t>
  </si>
  <si>
    <t>Palets acum.</t>
  </si>
  <si>
    <t>capacidad calle</t>
  </si>
  <si>
    <t>Plano actual almacén</t>
  </si>
  <si>
    <t>Calles ocupadas</t>
  </si>
  <si>
    <t>Acumulado calles</t>
  </si>
  <si>
    <t>Acumulado palets</t>
  </si>
  <si>
    <t>capac/calle</t>
  </si>
  <si>
    <t>calles</t>
  </si>
  <si>
    <t>huecos</t>
  </si>
  <si>
    <t>% acumulado</t>
  </si>
  <si>
    <t>categoría</t>
  </si>
  <si>
    <t>promedio acumulado</t>
  </si>
  <si>
    <t>familia</t>
  </si>
  <si>
    <t>denominacion</t>
  </si>
  <si>
    <t>palets promedio</t>
  </si>
  <si>
    <t>Valores</t>
  </si>
  <si>
    <t>suma palets</t>
  </si>
  <si>
    <t>N. productos</t>
  </si>
  <si>
    <t>Máximo palets</t>
  </si>
  <si>
    <t>Minimo palets</t>
  </si>
  <si>
    <t xml:space="preserve"> </t>
  </si>
  <si>
    <t>DENOMINACION</t>
  </si>
  <si>
    <t>MEDIA</t>
  </si>
  <si>
    <t>stock palets, promedio</t>
  </si>
  <si>
    <t>categorías</t>
  </si>
</sst>
</file>

<file path=xl/styles.xml><?xml version="1.0" encoding="utf-8"?>
<styleSheet xmlns="http://schemas.openxmlformats.org/spreadsheetml/2006/main">
  <fonts count="5">
    <font>
      <sz val="9"/>
      <name val="Arial Narrow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3"/>
    <xf numFmtId="0" fontId="3" fillId="0" borderId="0" xfId="3" applyFont="1"/>
    <xf numFmtId="0" fontId="3" fillId="0" borderId="0" xfId="3" applyFont="1" applyAlignment="1">
      <alignment horizontal="center"/>
    </xf>
    <xf numFmtId="0" fontId="3" fillId="0" borderId="0" xfId="3" applyFont="1" applyAlignment="1"/>
    <xf numFmtId="3" fontId="3" fillId="0" borderId="0" xfId="3" applyNumberFormat="1" applyFont="1"/>
    <xf numFmtId="0" fontId="3" fillId="0" borderId="0" xfId="3" applyFont="1" applyAlignment="1">
      <alignment horizontal="left"/>
    </xf>
    <xf numFmtId="2" fontId="3" fillId="0" borderId="0" xfId="3" applyNumberFormat="1" applyFont="1"/>
    <xf numFmtId="0" fontId="3" fillId="0" borderId="2" xfId="0" applyFont="1" applyBorder="1"/>
    <xf numFmtId="0" fontId="3" fillId="0" borderId="2" xfId="0" pivotButton="1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2" fillId="0" borderId="2" xfId="0" applyFont="1" applyBorder="1"/>
    <xf numFmtId="0" fontId="2" fillId="0" borderId="6" xfId="0" applyFont="1" applyBorder="1"/>
    <xf numFmtId="0" fontId="2" fillId="0" borderId="5" xfId="0" applyFont="1" applyBorder="1"/>
    <xf numFmtId="0" fontId="3" fillId="0" borderId="2" xfId="0" applyNumberFormat="1" applyFont="1" applyBorder="1"/>
    <xf numFmtId="0" fontId="3" fillId="0" borderId="6" xfId="0" applyNumberFormat="1" applyFont="1" applyBorder="1"/>
    <xf numFmtId="0" fontId="3" fillId="0" borderId="5" xfId="0" applyNumberFormat="1" applyFont="1" applyBorder="1"/>
    <xf numFmtId="0" fontId="3" fillId="0" borderId="7" xfId="0" applyFont="1" applyBorder="1"/>
    <xf numFmtId="0" fontId="3" fillId="0" borderId="7" xfId="0" applyNumberFormat="1" applyFont="1" applyBorder="1"/>
    <xf numFmtId="0" fontId="3" fillId="0" borderId="8" xfId="0" applyNumberFormat="1" applyFont="1" applyBorder="1"/>
    <xf numFmtId="0" fontId="3" fillId="0" borderId="9" xfId="0" applyNumberFormat="1" applyFont="1" applyBorder="1"/>
    <xf numFmtId="0" fontId="3" fillId="0" borderId="0" xfId="1" applyFont="1"/>
    <xf numFmtId="0" fontId="3" fillId="0" borderId="0" xfId="1" applyFont="1" applyBorder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1" applyNumberFormat="1" applyFont="1"/>
    <xf numFmtId="0" fontId="3" fillId="0" borderId="0" xfId="0" pivotButton="1" applyFont="1" applyAlignment="1">
      <alignment wrapText="1"/>
    </xf>
    <xf numFmtId="0" fontId="3" fillId="0" borderId="0" xfId="0" pivotButton="1" applyFont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4" fillId="0" borderId="0" xfId="0" applyFont="1"/>
    <xf numFmtId="0" fontId="2" fillId="2" borderId="1" xfId="2" applyFont="1" applyFill="1" applyBorder="1" applyAlignment="1">
      <alignment horizontal="center" wrapText="1"/>
    </xf>
    <xf numFmtId="0" fontId="3" fillId="0" borderId="0" xfId="2" applyFont="1"/>
    <xf numFmtId="0" fontId="2" fillId="3" borderId="0" xfId="2" applyFont="1" applyFill="1" applyAlignment="1">
      <alignment horizontal="center"/>
    </xf>
    <xf numFmtId="3" fontId="2" fillId="3" borderId="0" xfId="2" applyNumberFormat="1" applyFont="1" applyFill="1" applyAlignment="1">
      <alignment horizontal="center"/>
    </xf>
    <xf numFmtId="0" fontId="2" fillId="0" borderId="0" xfId="2" applyFont="1"/>
    <xf numFmtId="0" fontId="2" fillId="4" borderId="1" xfId="0" applyFont="1" applyFill="1" applyBorder="1" applyAlignment="1">
      <alignment horizontal="center" vertical="distributed" wrapText="1"/>
    </xf>
    <xf numFmtId="0" fontId="2" fillId="5" borderId="0" xfId="3" applyFont="1" applyFill="1" applyAlignment="1">
      <alignment horizontal="center" vertical="distributed"/>
    </xf>
    <xf numFmtId="0" fontId="2" fillId="5" borderId="1" xfId="1" applyFont="1" applyFill="1" applyBorder="1" applyAlignment="1">
      <alignment horizontal="centerContinuous"/>
    </xf>
    <xf numFmtId="0" fontId="2" fillId="5" borderId="1" xfId="1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distributed"/>
    </xf>
    <xf numFmtId="0" fontId="2" fillId="3" borderId="0" xfId="2" applyFont="1" applyFill="1" applyAlignment="1">
      <alignment horizontal="center"/>
    </xf>
  </cellXfs>
  <cellStyles count="4">
    <cellStyle name="Normal" xfId="0" builtinId="0"/>
    <cellStyle name="Normal_A B C 2" xfId="1"/>
    <cellStyle name="Normal_ESTANTERÍAS 2" xfId="2"/>
    <cellStyle name="Normal_PRODUCTOS (2)" xfId="3"/>
  </cellStyles>
  <dxfs count="9">
    <dxf>
      <font>
        <sz val="11"/>
      </font>
    </dxf>
    <dxf>
      <alignment horizontal="center" readingOrder="0"/>
    </dxf>
    <dxf>
      <alignment wrapText="1" readingOrder="0"/>
    </dxf>
    <dxf>
      <font>
        <sz val="12"/>
      </font>
    </dxf>
    <dxf>
      <font>
        <name val="Calibri"/>
        <scheme val="minor"/>
      </font>
    </dxf>
    <dxf>
      <font>
        <sz val="11"/>
      </font>
    </dxf>
    <dxf>
      <font>
        <name val="Calibri"/>
        <scheme val="minor"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ivotSource>
    <c:name>[04 almacen 02 (almac delegacion, cambio en lay out) (s).xlsx]familias!Tabla dinámica1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familias!$B$3:$B$4</c:f>
              <c:strCache>
                <c:ptCount val="1"/>
                <c:pt idx="0">
                  <c:v>10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familias!$B$5:$B$6</c:f>
              <c:numCache>
                <c:formatCode>General</c:formatCode>
                <c:ptCount val="2"/>
                <c:pt idx="0">
                  <c:v>32</c:v>
                </c:pt>
                <c:pt idx="1">
                  <c:v>5</c:v>
                </c:pt>
              </c:numCache>
            </c:numRef>
          </c:val>
        </c:ser>
        <c:ser>
          <c:idx val="1"/>
          <c:order val="1"/>
          <c:tx>
            <c:strRef>
              <c:f>familias!$C$3:$C$4</c:f>
              <c:strCache>
                <c:ptCount val="1"/>
                <c:pt idx="0">
                  <c:v>20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familias!$C$5:$C$6</c:f>
              <c:numCache>
                <c:formatCode>General</c:formatCode>
                <c:ptCount val="2"/>
                <c:pt idx="0">
                  <c:v>38</c:v>
                </c:pt>
                <c:pt idx="1">
                  <c:v>5</c:v>
                </c:pt>
              </c:numCache>
            </c:numRef>
          </c:val>
        </c:ser>
        <c:ser>
          <c:idx val="2"/>
          <c:order val="2"/>
          <c:tx>
            <c:strRef>
              <c:f>familias!$D$3:$D$4</c:f>
              <c:strCache>
                <c:ptCount val="1"/>
                <c:pt idx="0">
                  <c:v>25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familias!$D$5:$D$6</c:f>
              <c:numCache>
                <c:formatCode>General</c:formatCode>
                <c:ptCount val="2"/>
                <c:pt idx="0">
                  <c:v>68</c:v>
                </c:pt>
                <c:pt idx="1">
                  <c:v>7</c:v>
                </c:pt>
              </c:numCache>
            </c:numRef>
          </c:val>
        </c:ser>
        <c:ser>
          <c:idx val="3"/>
          <c:order val="3"/>
          <c:tx>
            <c:strRef>
              <c:f>familias!$E$3:$E$4</c:f>
              <c:strCache>
                <c:ptCount val="1"/>
                <c:pt idx="0">
                  <c:v>40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familias!$E$5:$E$6</c:f>
              <c:numCache>
                <c:formatCode>General</c:formatCode>
                <c:ptCount val="2"/>
                <c:pt idx="0">
                  <c:v>68</c:v>
                </c:pt>
                <c:pt idx="1">
                  <c:v>5</c:v>
                </c:pt>
              </c:numCache>
            </c:numRef>
          </c:val>
        </c:ser>
        <c:ser>
          <c:idx val="4"/>
          <c:order val="4"/>
          <c:tx>
            <c:strRef>
              <c:f>familias!$F$3:$F$4</c:f>
              <c:strCache>
                <c:ptCount val="1"/>
                <c:pt idx="0">
                  <c:v>41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familias!$F$5:$F$6</c:f>
              <c:numCache>
                <c:formatCode>General</c:formatCode>
                <c:ptCount val="2"/>
                <c:pt idx="0">
                  <c:v>171</c:v>
                </c:pt>
                <c:pt idx="1">
                  <c:v>16</c:v>
                </c:pt>
              </c:numCache>
            </c:numRef>
          </c:val>
        </c:ser>
        <c:ser>
          <c:idx val="5"/>
          <c:order val="5"/>
          <c:tx>
            <c:strRef>
              <c:f>familias!$G$3:$G$4</c:f>
              <c:strCache>
                <c:ptCount val="1"/>
                <c:pt idx="0">
                  <c:v>43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familias!$G$5:$G$6</c:f>
              <c:numCache>
                <c:formatCode>General</c:formatCode>
                <c:ptCount val="2"/>
                <c:pt idx="0">
                  <c:v>119</c:v>
                </c:pt>
                <c:pt idx="1">
                  <c:v>14</c:v>
                </c:pt>
              </c:numCache>
            </c:numRef>
          </c:val>
        </c:ser>
        <c:ser>
          <c:idx val="6"/>
          <c:order val="6"/>
          <c:tx>
            <c:strRef>
              <c:f>familias!$H$3:$H$4</c:f>
              <c:strCache>
                <c:ptCount val="1"/>
                <c:pt idx="0">
                  <c:v>44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familias!$H$5:$H$6</c:f>
              <c:numCache>
                <c:formatCode>General</c:formatCode>
                <c:ptCount val="2"/>
                <c:pt idx="0">
                  <c:v>43</c:v>
                </c:pt>
                <c:pt idx="1">
                  <c:v>5</c:v>
                </c:pt>
              </c:numCache>
            </c:numRef>
          </c:val>
        </c:ser>
        <c:ser>
          <c:idx val="7"/>
          <c:order val="7"/>
          <c:tx>
            <c:strRef>
              <c:f>familias!$I$3:$I$4</c:f>
              <c:strCache>
                <c:ptCount val="1"/>
                <c:pt idx="0">
                  <c:v>48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familias!$I$5:$I$6</c:f>
              <c:numCache>
                <c:formatCode>General</c:formatCode>
                <c:ptCount val="2"/>
                <c:pt idx="0">
                  <c:v>146</c:v>
                </c:pt>
                <c:pt idx="1">
                  <c:v>14</c:v>
                </c:pt>
              </c:numCache>
            </c:numRef>
          </c:val>
        </c:ser>
        <c:ser>
          <c:idx val="8"/>
          <c:order val="8"/>
          <c:tx>
            <c:strRef>
              <c:f>familias!$J$3:$J$4</c:f>
              <c:strCache>
                <c:ptCount val="1"/>
                <c:pt idx="0">
                  <c:v>49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familias!$J$5:$J$6</c:f>
              <c:numCache>
                <c:formatCode>General</c:formatCode>
                <c:ptCount val="2"/>
                <c:pt idx="0">
                  <c:v>120</c:v>
                </c:pt>
                <c:pt idx="1">
                  <c:v>15</c:v>
                </c:pt>
              </c:numCache>
            </c:numRef>
          </c:val>
        </c:ser>
        <c:ser>
          <c:idx val="9"/>
          <c:order val="9"/>
          <c:tx>
            <c:strRef>
              <c:f>familias!$K$3:$K$4</c:f>
              <c:strCache>
                <c:ptCount val="1"/>
                <c:pt idx="0">
                  <c:v>55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familias!$K$5:$K$6</c:f>
              <c:numCache>
                <c:formatCode>General</c:formatCode>
                <c:ptCount val="2"/>
                <c:pt idx="0">
                  <c:v>196</c:v>
                </c:pt>
                <c:pt idx="1">
                  <c:v>5</c:v>
                </c:pt>
              </c:numCache>
            </c:numRef>
          </c:val>
        </c:ser>
        <c:ser>
          <c:idx val="10"/>
          <c:order val="10"/>
          <c:tx>
            <c:strRef>
              <c:f>familias!$L$3:$L$4</c:f>
              <c:strCache>
                <c:ptCount val="1"/>
                <c:pt idx="0">
                  <c:v>70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familias!$L$5:$L$6</c:f>
              <c:numCache>
                <c:formatCode>General</c:formatCode>
                <c:ptCount val="2"/>
                <c:pt idx="0">
                  <c:v>135</c:v>
                </c:pt>
                <c:pt idx="1">
                  <c:v>8</c:v>
                </c:pt>
              </c:numCache>
            </c:numRef>
          </c:val>
        </c:ser>
        <c:ser>
          <c:idx val="11"/>
          <c:order val="11"/>
          <c:tx>
            <c:strRef>
              <c:f>familias!$M$3:$M$4</c:f>
              <c:strCache>
                <c:ptCount val="1"/>
                <c:pt idx="0">
                  <c:v>75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familias!$M$5:$M$6</c:f>
              <c:numCache>
                <c:formatCode>General</c:formatCode>
                <c:ptCount val="2"/>
                <c:pt idx="0">
                  <c:v>182</c:v>
                </c:pt>
                <c:pt idx="1">
                  <c:v>11</c:v>
                </c:pt>
              </c:numCache>
            </c:numRef>
          </c:val>
        </c:ser>
        <c:ser>
          <c:idx val="12"/>
          <c:order val="12"/>
          <c:tx>
            <c:strRef>
              <c:f>familias!$N$3:$N$4</c:f>
              <c:strCache>
                <c:ptCount val="1"/>
                <c:pt idx="0">
                  <c:v>88</c:v>
                </c:pt>
              </c:strCache>
            </c:strRef>
          </c:tx>
          <c:cat>
            <c:strRef>
              <c:f>familias!$A$5:$A$6</c:f>
              <c:strCache>
                <c:ptCount val="2"/>
                <c:pt idx="0">
                  <c:v>stock medio</c:v>
                </c:pt>
                <c:pt idx="1">
                  <c:v>n. productos</c:v>
                </c:pt>
              </c:strCache>
            </c:strRef>
          </c:cat>
          <c:val>
            <c:numRef>
              <c:f>familias!$N$5:$N$6</c:f>
              <c:numCache>
                <c:formatCode>General</c:formatCode>
                <c:ptCount val="2"/>
                <c:pt idx="0">
                  <c:v>77</c:v>
                </c:pt>
                <c:pt idx="1">
                  <c:v>5</c:v>
                </c:pt>
              </c:numCache>
            </c:numRef>
          </c:val>
        </c:ser>
        <c:axId val="119445376"/>
        <c:axId val="119446912"/>
      </c:barChart>
      <c:catAx>
        <c:axId val="119445376"/>
        <c:scaling>
          <c:orientation val="minMax"/>
        </c:scaling>
        <c:axPos val="b"/>
        <c:tickLblPos val="nextTo"/>
        <c:crossAx val="119446912"/>
        <c:crosses val="autoZero"/>
        <c:auto val="1"/>
        <c:lblAlgn val="ctr"/>
        <c:lblOffset val="100"/>
      </c:catAx>
      <c:valAx>
        <c:axId val="119446912"/>
        <c:scaling>
          <c:orientation val="minMax"/>
        </c:scaling>
        <c:axPos val="l"/>
        <c:majorGridlines/>
        <c:minorGridlines/>
        <c:numFmt formatCode="General" sourceLinked="1"/>
        <c:tickLblPos val="nextTo"/>
        <c:crossAx val="119445376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ivotSource>
    <c:name>[04 almacen 02 (almac delegacion, cambio en lay out) (s).xlsx]tabla dinamica!Tabla dinámica1</c:name>
    <c:fmtId val="0"/>
  </c:pivotSource>
  <c:chart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es-ES"/>
            </a:p>
          </c:txPr>
          <c:showVal val="1"/>
        </c:dLbl>
      </c:pivotFmt>
      <c:pivotFmt>
        <c:idx val="1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es-ES"/>
            </a:p>
          </c:txPr>
          <c:showVal val="1"/>
        </c:dLbl>
      </c:pivotFmt>
      <c:pivotFmt>
        <c:idx val="2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es-ES"/>
            </a:p>
          </c:txPr>
          <c:showVal val="1"/>
        </c:dLbl>
      </c:pivotFmt>
      <c:pivotFmt>
        <c:idx val="3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es-ES"/>
            </a:p>
          </c:txPr>
          <c:showVal val="1"/>
        </c:dLbl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'tabla dinamica'!$B$3:$B$4</c:f>
              <c:strCache>
                <c:ptCount val="1"/>
                <c:pt idx="0">
                  <c:v>A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es-ES"/>
              </a:p>
            </c:txPr>
            <c:showVal val="1"/>
          </c:dLbls>
          <c:cat>
            <c:strRef>
              <c:f>'tabla dinamica'!$A$5:$A$8</c:f>
              <c:strCache>
                <c:ptCount val="4"/>
                <c:pt idx="0">
                  <c:v>suma palets</c:v>
                </c:pt>
                <c:pt idx="1">
                  <c:v>N. productos</c:v>
                </c:pt>
                <c:pt idx="2">
                  <c:v>Máximo palets</c:v>
                </c:pt>
                <c:pt idx="3">
                  <c:v>Minimo palets</c:v>
                </c:pt>
              </c:strCache>
            </c:strRef>
          </c:cat>
          <c:val>
            <c:numRef>
              <c:f>'tabla dinamica'!$B$5:$B$8</c:f>
              <c:numCache>
                <c:formatCode>General</c:formatCode>
                <c:ptCount val="4"/>
                <c:pt idx="0">
                  <c:v>340</c:v>
                </c:pt>
                <c:pt idx="1">
                  <c:v>10</c:v>
                </c:pt>
                <c:pt idx="2">
                  <c:v>43</c:v>
                </c:pt>
                <c:pt idx="3">
                  <c:v>25</c:v>
                </c:pt>
              </c:numCache>
            </c:numRef>
          </c:val>
        </c:ser>
        <c:ser>
          <c:idx val="1"/>
          <c:order val="1"/>
          <c:tx>
            <c:strRef>
              <c:f>'tabla dinamica'!$C$3:$C$4</c:f>
              <c:strCache>
                <c:ptCount val="1"/>
                <c:pt idx="0">
                  <c:v>B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es-ES"/>
              </a:p>
            </c:txPr>
            <c:showVal val="1"/>
          </c:dLbls>
          <c:cat>
            <c:strRef>
              <c:f>'tabla dinamica'!$A$5:$A$8</c:f>
              <c:strCache>
                <c:ptCount val="4"/>
                <c:pt idx="0">
                  <c:v>suma palets</c:v>
                </c:pt>
                <c:pt idx="1">
                  <c:v>N. productos</c:v>
                </c:pt>
                <c:pt idx="2">
                  <c:v>Máximo palets</c:v>
                </c:pt>
                <c:pt idx="3">
                  <c:v>Minimo palets</c:v>
                </c:pt>
              </c:strCache>
            </c:strRef>
          </c:cat>
          <c:val>
            <c:numRef>
              <c:f>'tabla dinamica'!$C$5:$C$8</c:f>
              <c:numCache>
                <c:formatCode>General</c:formatCode>
                <c:ptCount val="4"/>
                <c:pt idx="0">
                  <c:v>346</c:v>
                </c:pt>
                <c:pt idx="1">
                  <c:v>20</c:v>
                </c:pt>
                <c:pt idx="2">
                  <c:v>24</c:v>
                </c:pt>
                <c:pt idx="3">
                  <c:v>14</c:v>
                </c:pt>
              </c:numCache>
            </c:numRef>
          </c:val>
        </c:ser>
        <c:ser>
          <c:idx val="2"/>
          <c:order val="2"/>
          <c:tx>
            <c:strRef>
              <c:f>'tabla dinamica'!$D$3:$D$4</c:f>
              <c:strCache>
                <c:ptCount val="1"/>
                <c:pt idx="0">
                  <c:v>C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es-ES"/>
              </a:p>
            </c:txPr>
            <c:showVal val="1"/>
          </c:dLbls>
          <c:cat>
            <c:strRef>
              <c:f>'tabla dinamica'!$A$5:$A$8</c:f>
              <c:strCache>
                <c:ptCount val="4"/>
                <c:pt idx="0">
                  <c:v>suma palets</c:v>
                </c:pt>
                <c:pt idx="1">
                  <c:v>N. productos</c:v>
                </c:pt>
                <c:pt idx="2">
                  <c:v>Máximo palets</c:v>
                </c:pt>
                <c:pt idx="3">
                  <c:v>Minimo palets</c:v>
                </c:pt>
              </c:strCache>
            </c:strRef>
          </c:cat>
          <c:val>
            <c:numRef>
              <c:f>'tabla dinamica'!$D$5:$D$8</c:f>
              <c:numCache>
                <c:formatCode>General</c:formatCode>
                <c:ptCount val="4"/>
                <c:pt idx="0">
                  <c:v>354</c:v>
                </c:pt>
                <c:pt idx="1">
                  <c:v>34</c:v>
                </c:pt>
                <c:pt idx="2">
                  <c:v>13</c:v>
                </c:pt>
                <c:pt idx="3">
                  <c:v>9</c:v>
                </c:pt>
              </c:numCache>
            </c:numRef>
          </c:val>
        </c:ser>
        <c:ser>
          <c:idx val="3"/>
          <c:order val="3"/>
          <c:tx>
            <c:strRef>
              <c:f>'tabla dinamica'!$E$3:$E$4</c:f>
              <c:strCache>
                <c:ptCount val="1"/>
                <c:pt idx="0">
                  <c:v>D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es-ES"/>
              </a:p>
            </c:txPr>
            <c:showVal val="1"/>
          </c:dLbls>
          <c:cat>
            <c:strRef>
              <c:f>'tabla dinamica'!$A$5:$A$8</c:f>
              <c:strCache>
                <c:ptCount val="4"/>
                <c:pt idx="0">
                  <c:v>suma palets</c:v>
                </c:pt>
                <c:pt idx="1">
                  <c:v>N. productos</c:v>
                </c:pt>
                <c:pt idx="2">
                  <c:v>Máximo palets</c:v>
                </c:pt>
                <c:pt idx="3">
                  <c:v>Minimo palets</c:v>
                </c:pt>
              </c:strCache>
            </c:strRef>
          </c:cat>
          <c:val>
            <c:numRef>
              <c:f>'tabla dinamica'!$E$5:$E$8</c:f>
              <c:numCache>
                <c:formatCode>General</c:formatCode>
                <c:ptCount val="4"/>
                <c:pt idx="0">
                  <c:v>355</c:v>
                </c:pt>
                <c:pt idx="1">
                  <c:v>51</c:v>
                </c:pt>
                <c:pt idx="2">
                  <c:v>9</c:v>
                </c:pt>
                <c:pt idx="3">
                  <c:v>5</c:v>
                </c:pt>
              </c:numCache>
            </c:numRef>
          </c:val>
        </c:ser>
        <c:axId val="161556736"/>
        <c:axId val="161591296"/>
      </c:barChart>
      <c:catAx>
        <c:axId val="161556736"/>
        <c:scaling>
          <c:orientation val="minMax"/>
        </c:scaling>
        <c:axPos val="b"/>
        <c:tickLblPos val="nextTo"/>
        <c:crossAx val="161591296"/>
        <c:crosses val="autoZero"/>
        <c:auto val="1"/>
        <c:lblAlgn val="ctr"/>
        <c:lblOffset val="100"/>
      </c:catAx>
      <c:valAx>
        <c:axId val="161591296"/>
        <c:scaling>
          <c:orientation val="minMax"/>
        </c:scaling>
        <c:axPos val="l"/>
        <c:majorGridlines/>
        <c:numFmt formatCode="General" sourceLinked="1"/>
        <c:tickLblPos val="nextTo"/>
        <c:crossAx val="1615567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352424</xdr:colOff>
      <xdr:row>8</xdr:row>
      <xdr:rowOff>114300</xdr:rowOff>
    </xdr:from>
    <xdr:to>
      <xdr:col>12</xdr:col>
      <xdr:colOff>400049</xdr:colOff>
      <xdr:row>22</xdr:row>
      <xdr:rowOff>57150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771524</xdr:colOff>
      <xdr:row>1</xdr:row>
      <xdr:rowOff>133350</xdr:rowOff>
    </xdr:from>
    <xdr:to>
      <xdr:col>14</xdr:col>
      <xdr:colOff>209550</xdr:colOff>
      <xdr:row>18</xdr:row>
      <xdr:rowOff>76200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406978</xdr:colOff>
      <xdr:row>8</xdr:row>
      <xdr:rowOff>17318</xdr:rowOff>
    </xdr:from>
    <xdr:to>
      <xdr:col>17</xdr:col>
      <xdr:colOff>413386</xdr:colOff>
      <xdr:row>32</xdr:row>
      <xdr:rowOff>59402</xdr:rowOff>
    </xdr:to>
    <xdr:grpSp>
      <xdr:nvGrpSpPr>
        <xdr:cNvPr id="2" name="19 Grupo"/>
        <xdr:cNvGrpSpPr/>
      </xdr:nvGrpSpPr>
      <xdr:grpSpPr>
        <a:xfrm>
          <a:off x="6786996" y="1742209"/>
          <a:ext cx="7903499" cy="4364702"/>
          <a:chOff x="0" y="1119172"/>
          <a:chExt cx="9144000" cy="4932378"/>
        </a:xfrm>
      </xdr:grpSpPr>
      <xdr:pic>
        <xdr:nvPicPr>
          <xdr:cNvPr id="3" name="Picture 346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1428750"/>
            <a:ext cx="9144000" cy="4622800"/>
          </a:xfrm>
          <a:prstGeom prst="rect">
            <a:avLst/>
          </a:prstGeom>
          <a:solidFill>
            <a:schemeClr val="bg1"/>
          </a:solidFill>
          <a:ln w="38100">
            <a:solidFill>
              <a:schemeClr val="tx1"/>
            </a:solidFill>
            <a:miter lim="800000"/>
            <a:headEnd/>
            <a:tailEnd/>
          </a:ln>
        </xdr:spPr>
      </xdr:pic>
      <xdr:sp macro="" textlink="">
        <xdr:nvSpPr>
          <xdr:cNvPr id="4" name="22 CuadroTexto"/>
          <xdr:cNvSpPr txBox="1"/>
        </xdr:nvSpPr>
        <xdr:spPr>
          <a:xfrm>
            <a:off x="3286116" y="1119172"/>
            <a:ext cx="642942" cy="307777"/>
          </a:xfrm>
          <a:prstGeom prst="rect">
            <a:avLst/>
          </a:prstGeom>
          <a:solidFill>
            <a:srgbClr val="FFFF00"/>
          </a:solidFill>
        </xdr:spPr>
        <xdr:txBody>
          <a:bodyPr wrap="square" rtlCol="0">
            <a:spAutoFit/>
          </a:bodyPr>
          <a:lstStyle>
            <a:defPPr>
              <a:defRPr lang="es-ES"/>
            </a:defPPr>
            <a:lvl1pPr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1pPr>
            <a:lvl2pPr marL="4572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2pPr>
            <a:lvl3pPr marL="9144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3pPr>
            <a:lvl4pPr marL="13716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4pPr>
            <a:lvl5pPr marL="18288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9pPr>
          </a:lstStyle>
          <a:p>
            <a:r>
              <a:rPr lang="es-ES" sz="1400" b="0"/>
              <a:t>51 m</a:t>
            </a:r>
          </a:p>
        </xdr:txBody>
      </xdr:sp>
      <xdr:cxnSp macro="">
        <xdr:nvCxnSpPr>
          <xdr:cNvPr id="5" name="26 Conector recto de flecha"/>
          <xdr:cNvCxnSpPr/>
        </xdr:nvCxnSpPr>
        <xdr:spPr bwMode="auto">
          <a:xfrm flipH="1" flipV="1">
            <a:off x="428597" y="1285860"/>
            <a:ext cx="2928959" cy="1589"/>
          </a:xfrm>
          <a:prstGeom prst="straightConnector1">
            <a:avLst/>
          </a:prstGeom>
          <a:solidFill>
            <a:schemeClr val="accent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arrow"/>
          </a:ln>
          <a:effectLst/>
        </xdr:spPr>
      </xdr:cxnSp>
      <xdr:sp macro="" textlink="">
        <xdr:nvSpPr>
          <xdr:cNvPr id="6" name="28 CuadroTexto"/>
          <xdr:cNvSpPr txBox="1"/>
        </xdr:nvSpPr>
        <xdr:spPr>
          <a:xfrm>
            <a:off x="8143900" y="5505464"/>
            <a:ext cx="1000100" cy="307777"/>
          </a:xfrm>
          <a:prstGeom prst="rect">
            <a:avLst/>
          </a:prstGeom>
          <a:solidFill>
            <a:srgbClr val="FFFF00"/>
          </a:solidFill>
        </xdr:spPr>
        <xdr:txBody>
          <a:bodyPr wrap="square" rtlCol="0">
            <a:spAutoFit/>
          </a:bodyPr>
          <a:lstStyle>
            <a:defPPr>
              <a:defRPr lang="es-ES"/>
            </a:defPPr>
            <a:lvl1pPr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1pPr>
            <a:lvl2pPr marL="4572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2pPr>
            <a:lvl3pPr marL="9144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3pPr>
            <a:lvl4pPr marL="13716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4pPr>
            <a:lvl5pPr marL="1828800" algn="ctr" rtl="0" fontAlgn="base">
              <a:spcBef>
                <a:spcPct val="0"/>
              </a:spcBef>
              <a:spcAft>
                <a:spcPct val="0"/>
              </a:spcAft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24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9pPr>
          </a:lstStyle>
          <a:p>
            <a:r>
              <a:rPr lang="es-ES" sz="1400" b="0"/>
              <a:t>20 m</a:t>
            </a:r>
          </a:p>
        </xdr:txBody>
      </xdr:sp>
      <xdr:cxnSp macro="">
        <xdr:nvCxnSpPr>
          <xdr:cNvPr id="7" name="30 Conector recto de flecha"/>
          <xdr:cNvCxnSpPr/>
        </xdr:nvCxnSpPr>
        <xdr:spPr bwMode="auto">
          <a:xfrm>
            <a:off x="8072462" y="5715016"/>
            <a:ext cx="1071538" cy="1589"/>
          </a:xfrm>
          <a:prstGeom prst="straightConnector1">
            <a:avLst/>
          </a:prstGeom>
          <a:solidFill>
            <a:schemeClr val="accent1"/>
          </a:solidFill>
          <a:ln w="9525" cap="flat" cmpd="sng" algn="ctr">
            <a:solidFill>
              <a:schemeClr val="tx1"/>
            </a:solidFill>
            <a:prstDash val="solid"/>
            <a:round/>
            <a:headEnd type="arrow"/>
            <a:tailEnd type="arrow"/>
          </a:ln>
          <a:effectLst/>
        </xdr:spPr>
      </xdr:cxnSp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." refreshedDate="40959.484695370367" createdVersion="1" refreshedVersion="3" recordCount="115" upgradeOnRefresh="1">
  <cacheSource type="worksheet">
    <worksheetSource ref="A1:C116" sheet="productos"/>
  </cacheSource>
  <cacheFields count="4">
    <cacheField name="FAMILIA" numFmtId="0">
      <sharedItems containsSemiMixedTypes="0" containsString="0" containsNumber="1" containsInteger="1" minValue="10" maxValue="88" count="13">
        <n v="55"/>
        <n v="40"/>
        <n v="75"/>
        <n v="70"/>
        <n v="41"/>
        <n v="48"/>
        <n v="49"/>
        <n v="88"/>
        <n v="43"/>
        <n v="25"/>
        <n v="44"/>
        <n v="20"/>
        <n v="10"/>
      </sharedItems>
    </cacheField>
    <cacheField name="DENOMINACION" numFmtId="0">
      <sharedItems count="105">
        <s v="GARBANZOS EXTRA"/>
        <s v="GARBANZOS SUPER"/>
        <s v="GARBANZOS CLASE1"/>
        <s v="GARBANZOS CLASE 2"/>
        <s v="GARBANZOS CLASE 3"/>
        <s v="ALCACH. HTA. NAV. MENES."/>
        <s v="GUISANTE SUPERFINO"/>
        <s v="GUISANTE INDUSTRIAL"/>
        <s v="ALUBIAS EXTRA"/>
        <s v="GUISANTE FINO"/>
        <s v="JUD. V. REDOND. TR. 26 MM"/>
        <s v="ALUBIAS SUPER"/>
        <s v="ALUBIAS CLASE 1"/>
        <s v="ALUBIAS CLASE 2"/>
        <s v="ALUBIAS CLASE 3"/>
        <s v="JUD. V. PLANA TR. 30 MM"/>
        <s v="ENSALADILLA ORIENTAL"/>
        <s v="ESPARRAGO TRGUERO"/>
        <s v="LENTEJASEXTRA"/>
        <s v="GUISANTE"/>
        <s v="MENEST5RA ESPECIAL"/>
        <s v="LENTEJAS SUPER"/>
        <s v="HABAS COSECHADAS &lt;14,5 MM"/>
        <s v="LENTEJAS CLASE 1"/>
        <s v="GUISANTE COMUN"/>
        <s v="LENTEJAS CLASE 2"/>
        <s v="JUD. V. REDON. TR. 10 MM"/>
        <s v="LENTEJAS CLASE 3"/>
        <s v="JUD. V. REDON. TR. IRREG."/>
        <s v="ALCACH. HTA. NAV. ENTER."/>
        <s v="PIMIENTO D. ENTRE 10/10"/>
        <s v="COLIFLOR 20/40"/>
        <s v="ALUBIAS DE AVILA"/>
        <s v="MENESTRA SIN ALCACHOFA"/>
        <s v="ARROZ EXTRA"/>
        <s v="COLIFLOR 5/20"/>
        <s v="ARROZ SUPER"/>
        <s v="MENESTRA CON ALCACHOFA"/>
        <s v="MAIZ DULCE GR. FANCY"/>
        <s v="COLIFLOR 10/20"/>
        <s v="COLES BR. 25/35 MM"/>
        <s v="ALCACH. MURC. TROC."/>
        <s v="ENSALADILLA COMUN"/>
        <s v="MENESTRA HTA. NAVARRA"/>
        <s v="JUDIA V. PLANA Y PATATA"/>
        <s v="ARROZ CLASE 1"/>
        <s v="ARROZ CLASE 2"/>
        <s v="POCHAS"/>
        <s v="ARROZ CLASE 3"/>
        <s v="MENESTRA COMUN "/>
        <s v="COL BLANCA 1/12"/>
        <s v="MAIZ EXTRA"/>
        <s v="JUD. V. TR. SOBREESCAL."/>
        <s v="ENSALADILLA MAIZ Y POLLO"/>
        <s v="MAIZ SUPER"/>
        <s v="ESPARRAGO TALLO 40 MM"/>
        <s v="ENSALADILLA DE PASTA"/>
        <s v="COLIFLOR 30/50"/>
        <s v="MAIZ CLASE 1"/>
        <s v="ENSALADILLA COLIFLOR"/>
        <s v="HARINA EXTRA"/>
        <s v="ENSALADILLA JAMON-GAMBA"/>
        <s v="HABAS TRILLADAS &lt;14'5 MM"/>
        <s v="HABAS TRILL. 14'5/16'5 MM"/>
        <s v="ARROZ"/>
        <s v="ARROZ 5 DELICIAS"/>
        <s v="ALUBIA BLANCA"/>
        <s v="PUERRO CON  PATATA"/>
        <s v="JUDIA PLANA TROZOS PEQUE1"/>
        <s v="M,ENESTRA G"/>
        <s v="HABAS COSECHADAS 14,5/16,5"/>
        <s v="COLIFLOR 50/60"/>
        <s v="ENSALADILLA CONSER."/>
        <s v="SETAS "/>
        <s v="HARINA CLASE 1"/>
        <s v="VERDURA SOPA CLASICA"/>
        <s v="HARINA SUPER"/>
        <s v="PATATA DADOS 9/9"/>
        <s v="ACELGA TROCEADA 40 MM"/>
        <s v="ESPINACA HOJA MINIPORCION"/>
        <s v="HARINA CLASE 2"/>
        <s v="HARINA CLASE 3"/>
        <s v="HABAS TRILLADAS 16,5/19"/>
        <s v="AZUCAR EXTRA"/>
        <s v="GUISANTE SUP. 7,6 -8,2"/>
        <s v="ESPARRAGO YEMA 40 MM"/>
        <s v="BROCCOLI I.Q.F.  5/7"/>
        <s v="AZUCAR CLASE 1"/>
        <s v="AZUCAR SUPER"/>
        <s v="AZUCAR CLASE 2"/>
        <s v="HABAS TRILLADAS 14'5/16'5"/>
        <s v="AZUCAR CLASE 3"/>
        <s v="CEBOLLA DADOS 10/10"/>
        <s v="BROCCOLI IQF 30/60 CLASIF"/>
        <s v="ACEITUNA NEGRA"/>
        <s v="CHAMPIÑON LAMINADO"/>
        <s v="CARDO TROC. 80 MM"/>
        <s v="HABAS TRILLADAS 14'5/16'6"/>
        <s v="ESPINACA MINIPOR. PICADA"/>
        <s v="MENESTRA COMPAS"/>
        <s v="COLIFLOR 40/60"/>
        <s v="ZANAHORIAS DADOS 10/10"/>
        <s v="ZANAHORIAS BABY"/>
        <s v="BROCCOLI I.Q.F. 5/7"/>
        <s v="MAIZ DULCE G. STANDAR"/>
      </sharedItems>
    </cacheField>
    <cacheField name="MAXIMO" numFmtId="0">
      <sharedItems containsSemiMixedTypes="0" containsString="0" containsNumber="1" containsInteger="1" minValue="7" maxValue="52"/>
    </cacheField>
    <cacheField name="MEDIA" numFmtId="0">
      <sharedItems containsSemiMixedTypes="0" containsString="0" containsNumber="1" containsInteger="1" minValue="5" maxValue="43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uario" refreshedDate="42796.642239814813" createdVersion="3" refreshedVersion="3" minRefreshableVersion="3" recordCount="115">
  <cacheSource type="worksheet">
    <worksheetSource ref="A1:F116" sheet="ABC"/>
  </cacheSource>
  <cacheFields count="6">
    <cacheField name="familia" numFmtId="0">
      <sharedItems containsSemiMixedTypes="0" containsString="0" containsNumber="1" containsInteger="1" minValue="10" maxValue="88"/>
    </cacheField>
    <cacheField name="denominacion" numFmtId="0">
      <sharedItems/>
    </cacheField>
    <cacheField name="palets promedio" numFmtId="0">
      <sharedItems containsSemiMixedTypes="0" containsString="0" containsNumber="1" containsInteger="1" minValue="5" maxValue="43"/>
    </cacheField>
    <cacheField name="Palets acum." numFmtId="0">
      <sharedItems containsSemiMixedTypes="0" containsString="0" containsNumber="1" containsInteger="1" minValue="43" maxValue="1395"/>
    </cacheField>
    <cacheField name="% acumul." numFmtId="2">
      <sharedItems containsSemiMixedTypes="0" containsString="0" containsNumber="1" minValue="3.0824372759856633" maxValue="100"/>
    </cacheField>
    <cacheField name="categoría" numFmtId="0">
      <sharedItems count="4">
        <s v="A"/>
        <s v="B"/>
        <s v="C"/>
        <s v="D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n v="52"/>
    <n v="43"/>
  </r>
  <r>
    <x v="0"/>
    <x v="1"/>
    <n v="51"/>
    <n v="41"/>
  </r>
  <r>
    <x v="0"/>
    <x v="2"/>
    <n v="48"/>
    <n v="41"/>
  </r>
  <r>
    <x v="0"/>
    <x v="3"/>
    <n v="42"/>
    <n v="37"/>
  </r>
  <r>
    <x v="0"/>
    <x v="4"/>
    <n v="40"/>
    <n v="34"/>
  </r>
  <r>
    <x v="1"/>
    <x v="5"/>
    <n v="40"/>
    <n v="31"/>
  </r>
  <r>
    <x v="2"/>
    <x v="6"/>
    <n v="40"/>
    <n v="31"/>
  </r>
  <r>
    <x v="2"/>
    <x v="7"/>
    <n v="41"/>
    <n v="31"/>
  </r>
  <r>
    <x v="2"/>
    <x v="7"/>
    <n v="34"/>
    <n v="26"/>
  </r>
  <r>
    <x v="3"/>
    <x v="8"/>
    <n v="34"/>
    <n v="25"/>
  </r>
  <r>
    <x v="2"/>
    <x v="9"/>
    <n v="32"/>
    <n v="24"/>
  </r>
  <r>
    <x v="4"/>
    <x v="10"/>
    <n v="26"/>
    <n v="21"/>
  </r>
  <r>
    <x v="3"/>
    <x v="11"/>
    <n v="26"/>
    <n v="21"/>
  </r>
  <r>
    <x v="3"/>
    <x v="12"/>
    <n v="26"/>
    <n v="20"/>
  </r>
  <r>
    <x v="3"/>
    <x v="13"/>
    <n v="26"/>
    <n v="19"/>
  </r>
  <r>
    <x v="3"/>
    <x v="14"/>
    <n v="23"/>
    <n v="19"/>
  </r>
  <r>
    <x v="4"/>
    <x v="15"/>
    <n v="22"/>
    <n v="18"/>
  </r>
  <r>
    <x v="5"/>
    <x v="16"/>
    <n v="22"/>
    <n v="18"/>
  </r>
  <r>
    <x v="6"/>
    <x v="17"/>
    <n v="22"/>
    <n v="18"/>
  </r>
  <r>
    <x v="7"/>
    <x v="18"/>
    <n v="22"/>
    <n v="18"/>
  </r>
  <r>
    <x v="2"/>
    <x v="19"/>
    <n v="21"/>
    <n v="17"/>
  </r>
  <r>
    <x v="5"/>
    <x v="20"/>
    <n v="21"/>
    <n v="17"/>
  </r>
  <r>
    <x v="7"/>
    <x v="21"/>
    <n v="20"/>
    <n v="16"/>
  </r>
  <r>
    <x v="4"/>
    <x v="22"/>
    <n v="20"/>
    <n v="15"/>
  </r>
  <r>
    <x v="7"/>
    <x v="23"/>
    <n v="19"/>
    <n v="15"/>
  </r>
  <r>
    <x v="2"/>
    <x v="24"/>
    <n v="18"/>
    <n v="14"/>
  </r>
  <r>
    <x v="7"/>
    <x v="25"/>
    <n v="18"/>
    <n v="14"/>
  </r>
  <r>
    <x v="4"/>
    <x v="26"/>
    <n v="17"/>
    <n v="14"/>
  </r>
  <r>
    <x v="7"/>
    <x v="27"/>
    <n v="17"/>
    <n v="14"/>
  </r>
  <r>
    <x v="4"/>
    <x v="28"/>
    <n v="17"/>
    <n v="14"/>
  </r>
  <r>
    <x v="1"/>
    <x v="29"/>
    <n v="17"/>
    <n v="13"/>
  </r>
  <r>
    <x v="6"/>
    <x v="30"/>
    <n v="17"/>
    <n v="13"/>
  </r>
  <r>
    <x v="8"/>
    <x v="31"/>
    <n v="16"/>
    <n v="13"/>
  </r>
  <r>
    <x v="3"/>
    <x v="32"/>
    <n v="16"/>
    <n v="13"/>
  </r>
  <r>
    <x v="5"/>
    <x v="33"/>
    <n v="15"/>
    <n v="12"/>
  </r>
  <r>
    <x v="9"/>
    <x v="34"/>
    <n v="15"/>
    <n v="12"/>
  </r>
  <r>
    <x v="8"/>
    <x v="35"/>
    <n v="15"/>
    <n v="11"/>
  </r>
  <r>
    <x v="8"/>
    <x v="31"/>
    <n v="15"/>
    <n v="11"/>
  </r>
  <r>
    <x v="9"/>
    <x v="36"/>
    <n v="15"/>
    <n v="11"/>
  </r>
  <r>
    <x v="5"/>
    <x v="37"/>
    <n v="15"/>
    <n v="11"/>
  </r>
  <r>
    <x v="10"/>
    <x v="38"/>
    <n v="15"/>
    <n v="11"/>
  </r>
  <r>
    <x v="8"/>
    <x v="39"/>
    <n v="15"/>
    <n v="11"/>
  </r>
  <r>
    <x v="8"/>
    <x v="40"/>
    <n v="15"/>
    <n v="11"/>
  </r>
  <r>
    <x v="1"/>
    <x v="41"/>
    <n v="15"/>
    <n v="11"/>
  </r>
  <r>
    <x v="5"/>
    <x v="42"/>
    <n v="14"/>
    <n v="11"/>
  </r>
  <r>
    <x v="2"/>
    <x v="24"/>
    <n v="13"/>
    <n v="10"/>
  </r>
  <r>
    <x v="5"/>
    <x v="43"/>
    <n v="13"/>
    <n v="10"/>
  </r>
  <r>
    <x v="4"/>
    <x v="44"/>
    <n v="12"/>
    <n v="10"/>
  </r>
  <r>
    <x v="2"/>
    <x v="9"/>
    <n v="13"/>
    <n v="10"/>
  </r>
  <r>
    <x v="9"/>
    <x v="45"/>
    <n v="13"/>
    <n v="10"/>
  </r>
  <r>
    <x v="9"/>
    <x v="46"/>
    <n v="13"/>
    <n v="10"/>
  </r>
  <r>
    <x v="4"/>
    <x v="15"/>
    <n v="13"/>
    <n v="10"/>
  </r>
  <r>
    <x v="3"/>
    <x v="47"/>
    <n v="13"/>
    <n v="10"/>
  </r>
  <r>
    <x v="9"/>
    <x v="48"/>
    <n v="12"/>
    <n v="9"/>
  </r>
  <r>
    <x v="5"/>
    <x v="49"/>
    <n v="12"/>
    <n v="9"/>
  </r>
  <r>
    <x v="8"/>
    <x v="50"/>
    <n v="12"/>
    <n v="9"/>
  </r>
  <r>
    <x v="10"/>
    <x v="51"/>
    <n v="12"/>
    <n v="9"/>
  </r>
  <r>
    <x v="4"/>
    <x v="52"/>
    <n v="12"/>
    <n v="9"/>
  </r>
  <r>
    <x v="5"/>
    <x v="53"/>
    <n v="12"/>
    <n v="9"/>
  </r>
  <r>
    <x v="10"/>
    <x v="54"/>
    <n v="12"/>
    <n v="9"/>
  </r>
  <r>
    <x v="6"/>
    <x v="55"/>
    <n v="12"/>
    <n v="9"/>
  </r>
  <r>
    <x v="5"/>
    <x v="56"/>
    <n v="12"/>
    <n v="9"/>
  </r>
  <r>
    <x v="8"/>
    <x v="57"/>
    <n v="12"/>
    <n v="9"/>
  </r>
  <r>
    <x v="10"/>
    <x v="58"/>
    <n v="11"/>
    <n v="9"/>
  </r>
  <r>
    <x v="5"/>
    <x v="59"/>
    <n v="11"/>
    <n v="9"/>
  </r>
  <r>
    <x v="11"/>
    <x v="60"/>
    <n v="12"/>
    <n v="9"/>
  </r>
  <r>
    <x v="5"/>
    <x v="61"/>
    <n v="12"/>
    <n v="9"/>
  </r>
  <r>
    <x v="4"/>
    <x v="62"/>
    <n v="11"/>
    <n v="9"/>
  </r>
  <r>
    <x v="4"/>
    <x v="63"/>
    <n v="11"/>
    <n v="9"/>
  </r>
  <r>
    <x v="9"/>
    <x v="64"/>
    <n v="12"/>
    <n v="8"/>
  </r>
  <r>
    <x v="9"/>
    <x v="65"/>
    <n v="12"/>
    <n v="8"/>
  </r>
  <r>
    <x v="3"/>
    <x v="66"/>
    <n v="13"/>
    <n v="8"/>
  </r>
  <r>
    <x v="6"/>
    <x v="67"/>
    <n v="17"/>
    <n v="8"/>
  </r>
  <r>
    <x v="4"/>
    <x v="68"/>
    <n v="10"/>
    <n v="8"/>
  </r>
  <r>
    <x v="5"/>
    <x v="69"/>
    <n v="10"/>
    <n v="8"/>
  </r>
  <r>
    <x v="4"/>
    <x v="70"/>
    <n v="9"/>
    <n v="8"/>
  </r>
  <r>
    <x v="8"/>
    <x v="71"/>
    <n v="9"/>
    <n v="8"/>
  </r>
  <r>
    <x v="5"/>
    <x v="72"/>
    <n v="10"/>
    <n v="8"/>
  </r>
  <r>
    <x v="6"/>
    <x v="73"/>
    <n v="10"/>
    <n v="8"/>
  </r>
  <r>
    <x v="11"/>
    <x v="74"/>
    <n v="10"/>
    <n v="8"/>
  </r>
  <r>
    <x v="6"/>
    <x v="75"/>
    <n v="10"/>
    <n v="7"/>
  </r>
  <r>
    <x v="11"/>
    <x v="76"/>
    <n v="10"/>
    <n v="7"/>
  </r>
  <r>
    <x v="6"/>
    <x v="77"/>
    <n v="10"/>
    <n v="7"/>
  </r>
  <r>
    <x v="6"/>
    <x v="78"/>
    <n v="10"/>
    <n v="7"/>
  </r>
  <r>
    <x v="1"/>
    <x v="79"/>
    <n v="10"/>
    <n v="7"/>
  </r>
  <r>
    <x v="11"/>
    <x v="80"/>
    <n v="9"/>
    <n v="7"/>
  </r>
  <r>
    <x v="11"/>
    <x v="81"/>
    <n v="9"/>
    <n v="7"/>
  </r>
  <r>
    <x v="4"/>
    <x v="82"/>
    <n v="9"/>
    <n v="7"/>
  </r>
  <r>
    <x v="12"/>
    <x v="83"/>
    <n v="9"/>
    <n v="7"/>
  </r>
  <r>
    <x v="2"/>
    <x v="84"/>
    <n v="9"/>
    <n v="7"/>
  </r>
  <r>
    <x v="6"/>
    <x v="85"/>
    <n v="9"/>
    <n v="7"/>
  </r>
  <r>
    <x v="8"/>
    <x v="86"/>
    <n v="8"/>
    <n v="7"/>
  </r>
  <r>
    <x v="12"/>
    <x v="87"/>
    <n v="9"/>
    <n v="7"/>
  </r>
  <r>
    <x v="8"/>
    <x v="57"/>
    <n v="9"/>
    <n v="7"/>
  </r>
  <r>
    <x v="4"/>
    <x v="15"/>
    <n v="9"/>
    <n v="7"/>
  </r>
  <r>
    <x v="2"/>
    <x v="6"/>
    <n v="9"/>
    <n v="6"/>
  </r>
  <r>
    <x v="12"/>
    <x v="88"/>
    <n v="9"/>
    <n v="6"/>
  </r>
  <r>
    <x v="12"/>
    <x v="89"/>
    <n v="8"/>
    <n v="6"/>
  </r>
  <r>
    <x v="4"/>
    <x v="90"/>
    <n v="8"/>
    <n v="6"/>
  </r>
  <r>
    <x v="12"/>
    <x v="91"/>
    <n v="8"/>
    <n v="6"/>
  </r>
  <r>
    <x v="6"/>
    <x v="92"/>
    <n v="8"/>
    <n v="6"/>
  </r>
  <r>
    <x v="2"/>
    <x v="9"/>
    <n v="8"/>
    <n v="6"/>
  </r>
  <r>
    <x v="8"/>
    <x v="93"/>
    <n v="8"/>
    <n v="6"/>
  </r>
  <r>
    <x v="6"/>
    <x v="94"/>
    <n v="7"/>
    <n v="6"/>
  </r>
  <r>
    <x v="6"/>
    <x v="95"/>
    <n v="7"/>
    <n v="6"/>
  </r>
  <r>
    <x v="6"/>
    <x v="96"/>
    <n v="8"/>
    <n v="6"/>
  </r>
  <r>
    <x v="4"/>
    <x v="97"/>
    <n v="8"/>
    <n v="6"/>
  </r>
  <r>
    <x v="1"/>
    <x v="98"/>
    <n v="8"/>
    <n v="6"/>
  </r>
  <r>
    <x v="5"/>
    <x v="99"/>
    <n v="8"/>
    <n v="6"/>
  </r>
  <r>
    <x v="8"/>
    <x v="100"/>
    <n v="7"/>
    <n v="6"/>
  </r>
  <r>
    <x v="6"/>
    <x v="101"/>
    <n v="7"/>
    <n v="6"/>
  </r>
  <r>
    <x v="6"/>
    <x v="102"/>
    <n v="7"/>
    <n v="6"/>
  </r>
  <r>
    <x v="8"/>
    <x v="57"/>
    <n v="7"/>
    <n v="5"/>
  </r>
  <r>
    <x v="8"/>
    <x v="103"/>
    <n v="7"/>
    <n v="5"/>
  </r>
  <r>
    <x v="10"/>
    <x v="104"/>
    <n v="7"/>
    <n v="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n v="55"/>
    <s v="GARBANZOS EXTRA"/>
    <n v="43"/>
    <n v="43"/>
    <n v="3.0824372759856633"/>
    <x v="0"/>
  </r>
  <r>
    <n v="55"/>
    <s v="GARBANZOS CLASE1"/>
    <n v="41"/>
    <n v="84"/>
    <n v="6.021505376344086"/>
    <x v="0"/>
  </r>
  <r>
    <n v="55"/>
    <s v="GARBANZOS SUPER"/>
    <n v="41"/>
    <n v="125"/>
    <n v="8.9605734767025087"/>
    <x v="0"/>
  </r>
  <r>
    <n v="55"/>
    <s v="GARBANZOS CLASE 2"/>
    <n v="37"/>
    <n v="162"/>
    <n v="11.612903225806452"/>
    <x v="0"/>
  </r>
  <r>
    <n v="55"/>
    <s v="GARBANZOS CLASE 3"/>
    <n v="34"/>
    <n v="196"/>
    <n v="14.050179211469535"/>
    <x v="0"/>
  </r>
  <r>
    <n v="40"/>
    <s v="ALCACH. HTA. NAV. MENES."/>
    <n v="31"/>
    <n v="227"/>
    <n v="16.272401433691755"/>
    <x v="0"/>
  </r>
  <r>
    <n v="75"/>
    <s v="GUISANTE INDUSTRIAL"/>
    <n v="31"/>
    <n v="258"/>
    <n v="18.494623655913976"/>
    <x v="0"/>
  </r>
  <r>
    <n v="75"/>
    <s v="GUISANTE SUPERFINO"/>
    <n v="31"/>
    <n v="289"/>
    <n v="20.716845878136201"/>
    <x v="0"/>
  </r>
  <r>
    <n v="75"/>
    <s v="GUISANTE INDUSTRIAL"/>
    <n v="26"/>
    <n v="315"/>
    <n v="22.58064516129032"/>
    <x v="0"/>
  </r>
  <r>
    <n v="70"/>
    <s v="ALUBIAS EXTRA"/>
    <n v="25"/>
    <n v="340"/>
    <n v="24.372759856630825"/>
    <x v="0"/>
  </r>
  <r>
    <n v="75"/>
    <s v="GUISANTE FINO"/>
    <n v="24"/>
    <n v="364"/>
    <n v="26.093189964157702"/>
    <x v="1"/>
  </r>
  <r>
    <n v="70"/>
    <s v="ALUBIAS SUPER"/>
    <n v="21"/>
    <n v="385"/>
    <n v="27.598566308243726"/>
    <x v="1"/>
  </r>
  <r>
    <n v="41"/>
    <s v="JUD. V. REDOND. TR. 26 MM"/>
    <n v="21"/>
    <n v="406"/>
    <n v="29.103942652329749"/>
    <x v="1"/>
  </r>
  <r>
    <n v="70"/>
    <s v="ALUBIAS CLASE 1"/>
    <n v="20"/>
    <n v="426"/>
    <n v="30.537634408602148"/>
    <x v="1"/>
  </r>
  <r>
    <n v="70"/>
    <s v="ALUBIAS CLASE 2"/>
    <n v="19"/>
    <n v="445"/>
    <n v="31.899641577060933"/>
    <x v="1"/>
  </r>
  <r>
    <n v="70"/>
    <s v="ALUBIAS CLASE 3"/>
    <n v="19"/>
    <n v="464"/>
    <n v="33.261648745519715"/>
    <x v="1"/>
  </r>
  <r>
    <n v="48"/>
    <s v="ENSALADILLA ORIENTAL"/>
    <n v="18"/>
    <n v="482"/>
    <n v="34.551971326164875"/>
    <x v="1"/>
  </r>
  <r>
    <n v="49"/>
    <s v="ESPARRAGO TRGUERO"/>
    <n v="18"/>
    <n v="500"/>
    <n v="35.842293906810035"/>
    <x v="1"/>
  </r>
  <r>
    <n v="41"/>
    <s v="JUD. V. PLANA TR. 30 MM"/>
    <n v="18"/>
    <n v="518"/>
    <n v="37.132616487455195"/>
    <x v="1"/>
  </r>
  <r>
    <n v="88"/>
    <s v="LENTEJASEXTRA"/>
    <n v="18"/>
    <n v="536"/>
    <n v="38.422939068100362"/>
    <x v="1"/>
  </r>
  <r>
    <n v="75"/>
    <s v="GUISANTE"/>
    <n v="17"/>
    <n v="553"/>
    <n v="39.641577060931901"/>
    <x v="1"/>
  </r>
  <r>
    <n v="48"/>
    <s v="MENEST5RA ESPECIAL"/>
    <n v="17"/>
    <n v="570"/>
    <n v="40.86021505376344"/>
    <x v="1"/>
  </r>
  <r>
    <n v="88"/>
    <s v="LENTEJAS SUPER"/>
    <n v="16"/>
    <n v="586"/>
    <n v="42.007168458781365"/>
    <x v="1"/>
  </r>
  <r>
    <n v="41"/>
    <s v="HABAS COSECHADAS &lt;14,5 MM"/>
    <n v="15"/>
    <n v="601"/>
    <n v="43.082437275985662"/>
    <x v="1"/>
  </r>
  <r>
    <n v="88"/>
    <s v="LENTEJAS CLASE 1"/>
    <n v="15"/>
    <n v="616"/>
    <n v="44.157706093189965"/>
    <x v="1"/>
  </r>
  <r>
    <n v="75"/>
    <s v="GUISANTE COMUN"/>
    <n v="14"/>
    <n v="630"/>
    <n v="45.161290322580641"/>
    <x v="1"/>
  </r>
  <r>
    <n v="41"/>
    <s v="JUD. V. REDON. TR. 10 MM"/>
    <n v="14"/>
    <n v="644"/>
    <n v="46.164874551971323"/>
    <x v="1"/>
  </r>
  <r>
    <n v="41"/>
    <s v="JUD. V. REDON. TR. IRREG."/>
    <n v="14"/>
    <n v="658"/>
    <n v="47.168458781362006"/>
    <x v="1"/>
  </r>
  <r>
    <n v="88"/>
    <s v="LENTEJAS CLASE 2"/>
    <n v="14"/>
    <n v="672"/>
    <n v="48.172043010752688"/>
    <x v="1"/>
  </r>
  <r>
    <n v="88"/>
    <s v="LENTEJAS CLASE 3"/>
    <n v="14"/>
    <n v="686"/>
    <n v="49.17562724014337"/>
    <x v="1"/>
  </r>
  <r>
    <n v="40"/>
    <s v="ALCACH. HTA. NAV. ENTER."/>
    <n v="13"/>
    <n v="699"/>
    <n v="50.107526881720432"/>
    <x v="2"/>
  </r>
  <r>
    <n v="70"/>
    <s v="ALUBIAS DE AVILA"/>
    <n v="13"/>
    <n v="712"/>
    <n v="51.039426523297493"/>
    <x v="2"/>
  </r>
  <r>
    <n v="43"/>
    <s v="COLIFLOR 20/40"/>
    <n v="13"/>
    <n v="725"/>
    <n v="51.971326164874554"/>
    <x v="2"/>
  </r>
  <r>
    <n v="49"/>
    <s v="PIMIENTO D. ENTRE 10/10"/>
    <n v="13"/>
    <n v="738"/>
    <n v="52.903225806451616"/>
    <x v="2"/>
  </r>
  <r>
    <n v="25"/>
    <s v="ARROZ EXTRA"/>
    <n v="12"/>
    <n v="750"/>
    <n v="53.763440860215049"/>
    <x v="2"/>
  </r>
  <r>
    <n v="48"/>
    <s v="MENESTRA SIN ALCACHOFA"/>
    <n v="12"/>
    <n v="762"/>
    <n v="54.623655913978496"/>
    <x v="2"/>
  </r>
  <r>
    <n v="40"/>
    <s v="ALCACH. MURC. TROC."/>
    <n v="11"/>
    <n v="773"/>
    <n v="55.412186379928322"/>
    <x v="2"/>
  </r>
  <r>
    <n v="25"/>
    <s v="ARROZ SUPER"/>
    <n v="11"/>
    <n v="784"/>
    <n v="56.200716845878141"/>
    <x v="2"/>
  </r>
  <r>
    <n v="43"/>
    <s v="COLES BR. 25/35 MM"/>
    <n v="11"/>
    <n v="795"/>
    <n v="56.98924731182796"/>
    <x v="2"/>
  </r>
  <r>
    <n v="43"/>
    <s v="COLIFLOR 10/20"/>
    <n v="11"/>
    <n v="806"/>
    <n v="57.777777777777771"/>
    <x v="2"/>
  </r>
  <r>
    <n v="43"/>
    <s v="COLIFLOR 20/40"/>
    <n v="11"/>
    <n v="817"/>
    <n v="58.56630824372759"/>
    <x v="2"/>
  </r>
  <r>
    <n v="43"/>
    <s v="COLIFLOR 5/20"/>
    <n v="11"/>
    <n v="828"/>
    <n v="59.354838709677416"/>
    <x v="2"/>
  </r>
  <r>
    <n v="48"/>
    <s v="ENSALADILLA COMUN"/>
    <n v="11"/>
    <n v="839"/>
    <n v="60.143369175627235"/>
    <x v="2"/>
  </r>
  <r>
    <n v="44"/>
    <s v="MAIZ DULCE GR. FANCY"/>
    <n v="11"/>
    <n v="850"/>
    <n v="60.931899641577061"/>
    <x v="2"/>
  </r>
  <r>
    <n v="48"/>
    <s v="MENESTRA CON ALCACHOFA"/>
    <n v="11"/>
    <n v="861"/>
    <n v="61.72043010752688"/>
    <x v="2"/>
  </r>
  <r>
    <n v="25"/>
    <s v="ARROZ CLASE 1"/>
    <n v="10"/>
    <n v="871"/>
    <n v="62.437275985663085"/>
    <x v="2"/>
  </r>
  <r>
    <n v="25"/>
    <s v="ARROZ CLASE 2"/>
    <n v="10"/>
    <n v="881"/>
    <n v="63.154121863799283"/>
    <x v="2"/>
  </r>
  <r>
    <n v="75"/>
    <s v="GUISANTE COMUN"/>
    <n v="10"/>
    <n v="891"/>
    <n v="63.87096774193548"/>
    <x v="2"/>
  </r>
  <r>
    <n v="75"/>
    <s v="GUISANTE FINO"/>
    <n v="10"/>
    <n v="901"/>
    <n v="64.587813620071685"/>
    <x v="2"/>
  </r>
  <r>
    <n v="41"/>
    <s v="JUD. V. PLANA TR. 30 MM"/>
    <n v="10"/>
    <n v="911"/>
    <n v="65.304659498207883"/>
    <x v="2"/>
  </r>
  <r>
    <n v="41"/>
    <s v="JUDIA V. PLANA Y PATATA"/>
    <n v="10"/>
    <n v="921"/>
    <n v="66.021505376344081"/>
    <x v="2"/>
  </r>
  <r>
    <n v="48"/>
    <s v="MENESTRA HTA. NAVARRA"/>
    <n v="10"/>
    <n v="931"/>
    <n v="66.738351254480293"/>
    <x v="2"/>
  </r>
  <r>
    <n v="70"/>
    <s v="POCHAS"/>
    <n v="10"/>
    <n v="941"/>
    <n v="67.45519713261649"/>
    <x v="2"/>
  </r>
  <r>
    <n v="25"/>
    <s v="ARROZ CLASE 3"/>
    <n v="9"/>
    <n v="950"/>
    <n v="68.100358422939067"/>
    <x v="2"/>
  </r>
  <r>
    <n v="43"/>
    <s v="COL BLANCA 1/12"/>
    <n v="9"/>
    <n v="959"/>
    <n v="68.745519713261643"/>
    <x v="2"/>
  </r>
  <r>
    <n v="43"/>
    <s v="COLIFLOR 30/50"/>
    <n v="9"/>
    <n v="968"/>
    <n v="69.390681003584234"/>
    <x v="2"/>
  </r>
  <r>
    <n v="48"/>
    <s v="ENSALADILLA COLIFLOR"/>
    <n v="9"/>
    <n v="977"/>
    <n v="70.035842293906811"/>
    <x v="2"/>
  </r>
  <r>
    <n v="48"/>
    <s v="ENSALADILLA DE PASTA"/>
    <n v="9"/>
    <n v="986"/>
    <n v="70.681003584229401"/>
    <x v="2"/>
  </r>
  <r>
    <n v="48"/>
    <s v="ENSALADILLA JAMON-GAMBA"/>
    <n v="9"/>
    <n v="995"/>
    <n v="71.326164874551964"/>
    <x v="2"/>
  </r>
  <r>
    <n v="48"/>
    <s v="ENSALADILLA MAIZ Y POLLO"/>
    <n v="9"/>
    <n v="1004"/>
    <n v="71.971326164874554"/>
    <x v="2"/>
  </r>
  <r>
    <n v="49"/>
    <s v="ESPARRAGO TALLO 40 MM"/>
    <n v="9"/>
    <n v="1013"/>
    <n v="72.616487455197131"/>
    <x v="2"/>
  </r>
  <r>
    <n v="41"/>
    <s v="HABAS TRILL. 14'5/16'5 MM"/>
    <n v="9"/>
    <n v="1022"/>
    <n v="73.261648745519707"/>
    <x v="2"/>
  </r>
  <r>
    <n v="41"/>
    <s v="HABAS TRILLADAS &lt;14'5 MM"/>
    <n v="9"/>
    <n v="1031"/>
    <n v="73.906810035842298"/>
    <x v="2"/>
  </r>
  <r>
    <n v="20"/>
    <s v="HARINA EXTRA"/>
    <n v="9"/>
    <n v="1040"/>
    <n v="74.551971326164875"/>
    <x v="2"/>
  </r>
  <r>
    <n v="41"/>
    <s v="JUD. V. TR. SOBREESCAL."/>
    <n v="9"/>
    <n v="1049"/>
    <n v="75.197132616487451"/>
    <x v="3"/>
  </r>
  <r>
    <n v="44"/>
    <s v="MAIZ CLASE 1"/>
    <n v="9"/>
    <n v="1058"/>
    <n v="75.842293906810028"/>
    <x v="3"/>
  </r>
  <r>
    <n v="44"/>
    <s v="MAIZ EXTRA"/>
    <n v="9"/>
    <n v="1067"/>
    <n v="76.487455197132618"/>
    <x v="3"/>
  </r>
  <r>
    <n v="44"/>
    <s v="MAIZ SUPER"/>
    <n v="9"/>
    <n v="1076"/>
    <n v="77.132616487455195"/>
    <x v="3"/>
  </r>
  <r>
    <n v="48"/>
    <s v="MENESTRA COMUN "/>
    <n v="9"/>
    <n v="1085"/>
    <n v="77.777777777777786"/>
    <x v="3"/>
  </r>
  <r>
    <n v="70"/>
    <s v="ALUBIA BLANCA"/>
    <n v="8"/>
    <n v="1093"/>
    <n v="78.351254480286741"/>
    <x v="3"/>
  </r>
  <r>
    <n v="25"/>
    <s v="ARROZ"/>
    <n v="8"/>
    <n v="1101"/>
    <n v="78.924731182795711"/>
    <x v="3"/>
  </r>
  <r>
    <n v="25"/>
    <s v="ARROZ 5 DELICIAS"/>
    <n v="8"/>
    <n v="1109"/>
    <n v="79.498207885304666"/>
    <x v="3"/>
  </r>
  <r>
    <n v="43"/>
    <s v="COLIFLOR 50/60"/>
    <n v="8"/>
    <n v="1117"/>
    <n v="80.071684587813621"/>
    <x v="3"/>
  </r>
  <r>
    <n v="48"/>
    <s v="ENSALADILLA CONSER."/>
    <n v="8"/>
    <n v="1125"/>
    <n v="80.645161290322577"/>
    <x v="3"/>
  </r>
  <r>
    <n v="41"/>
    <s v="HABAS COSECHADAS 14,5/16,5"/>
    <n v="8"/>
    <n v="1133"/>
    <n v="81.218637992831546"/>
    <x v="3"/>
  </r>
  <r>
    <n v="20"/>
    <s v="HARINA CLASE 1"/>
    <n v="8"/>
    <n v="1141"/>
    <n v="81.792114695340501"/>
    <x v="3"/>
  </r>
  <r>
    <n v="41"/>
    <s v="JUDIA PLANA TROZOS PEQUE1"/>
    <n v="8"/>
    <n v="1149"/>
    <n v="82.365591397849457"/>
    <x v="3"/>
  </r>
  <r>
    <n v="48"/>
    <s v="M,ENESTRA G"/>
    <n v="8"/>
    <n v="1157"/>
    <n v="82.939068100358426"/>
    <x v="3"/>
  </r>
  <r>
    <n v="49"/>
    <s v="PUERRO CON  PATATA"/>
    <n v="8"/>
    <n v="1165"/>
    <n v="83.512544802867382"/>
    <x v="3"/>
  </r>
  <r>
    <n v="49"/>
    <s v="SETAS "/>
    <n v="8"/>
    <n v="1173"/>
    <n v="84.086021505376337"/>
    <x v="3"/>
  </r>
  <r>
    <n v="49"/>
    <s v="ACELGA TROCEADA 40 MM"/>
    <n v="7"/>
    <n v="1180"/>
    <n v="84.587813620071685"/>
    <x v="3"/>
  </r>
  <r>
    <n v="10"/>
    <s v="AZUCAR CLASE 1"/>
    <n v="7"/>
    <n v="1187"/>
    <n v="85.089605734767019"/>
    <x v="3"/>
  </r>
  <r>
    <n v="10"/>
    <s v="AZUCAR EXTRA"/>
    <n v="7"/>
    <n v="1194"/>
    <n v="85.591397849462368"/>
    <x v="3"/>
  </r>
  <r>
    <n v="43"/>
    <s v="BROCCOLI I.Q.F.  5/7"/>
    <n v="7"/>
    <n v="1201"/>
    <n v="86.093189964157702"/>
    <x v="3"/>
  </r>
  <r>
    <n v="43"/>
    <s v="COLIFLOR 30/50"/>
    <n v="7"/>
    <n v="1208"/>
    <n v="86.59498207885305"/>
    <x v="3"/>
  </r>
  <r>
    <n v="49"/>
    <s v="ESPARRAGO YEMA 40 MM"/>
    <n v="7"/>
    <n v="1215"/>
    <n v="87.096774193548384"/>
    <x v="3"/>
  </r>
  <r>
    <n v="40"/>
    <s v="ESPINACA HOJA MINIPORCION"/>
    <n v="7"/>
    <n v="1222"/>
    <n v="87.598566308243733"/>
    <x v="3"/>
  </r>
  <r>
    <n v="75"/>
    <s v="GUISANTE SUP. 7,6 -8,2"/>
    <n v="7"/>
    <n v="1229"/>
    <n v="88.100358422939067"/>
    <x v="3"/>
  </r>
  <r>
    <n v="41"/>
    <s v="HABAS TRILLADAS 16,5/19"/>
    <n v="7"/>
    <n v="1236"/>
    <n v="88.602150537634401"/>
    <x v="3"/>
  </r>
  <r>
    <n v="20"/>
    <s v="HARINA CLASE 2"/>
    <n v="7"/>
    <n v="1243"/>
    <n v="89.103942652329749"/>
    <x v="3"/>
  </r>
  <r>
    <n v="20"/>
    <s v="HARINA CLASE 3"/>
    <n v="7"/>
    <n v="1250"/>
    <n v="89.605734767025098"/>
    <x v="3"/>
  </r>
  <r>
    <n v="20"/>
    <s v="HARINA SUPER"/>
    <n v="7"/>
    <n v="1257"/>
    <n v="90.107526881720432"/>
    <x v="3"/>
  </r>
  <r>
    <n v="41"/>
    <s v="JUD. V. PLANA TR. 30 MM"/>
    <n v="7"/>
    <n v="1264"/>
    <n v="90.609318996415766"/>
    <x v="3"/>
  </r>
  <r>
    <n v="49"/>
    <s v="PATATA DADOS 9/9"/>
    <n v="7"/>
    <n v="1271"/>
    <n v="91.111111111111114"/>
    <x v="3"/>
  </r>
  <r>
    <n v="49"/>
    <s v="VERDURA SOPA CLASICA"/>
    <n v="7"/>
    <n v="1278"/>
    <n v="91.612903225806448"/>
    <x v="3"/>
  </r>
  <r>
    <n v="49"/>
    <s v="ACEITUNA NEGRA"/>
    <n v="6"/>
    <n v="1284"/>
    <n v="92.043010752688176"/>
    <x v="3"/>
  </r>
  <r>
    <n v="10"/>
    <s v="AZUCAR CLASE 2"/>
    <n v="6"/>
    <n v="1290"/>
    <n v="92.473118279569889"/>
    <x v="3"/>
  </r>
  <r>
    <n v="10"/>
    <s v="AZUCAR CLASE 3"/>
    <n v="6"/>
    <n v="1296"/>
    <n v="92.903225806451616"/>
    <x v="3"/>
  </r>
  <r>
    <n v="10"/>
    <s v="AZUCAR SUPER"/>
    <n v="6"/>
    <n v="1302"/>
    <n v="93.333333333333329"/>
    <x v="3"/>
  </r>
  <r>
    <n v="43"/>
    <s v="BROCCOLI IQF 30/60 CLASIF"/>
    <n v="6"/>
    <n v="1308"/>
    <n v="93.763440860215056"/>
    <x v="3"/>
  </r>
  <r>
    <n v="49"/>
    <s v="CARDO TROC. 80 MM"/>
    <n v="6"/>
    <n v="1314"/>
    <n v="94.193548387096769"/>
    <x v="3"/>
  </r>
  <r>
    <n v="49"/>
    <s v="CEBOLLA DADOS 10/10"/>
    <n v="6"/>
    <n v="1320"/>
    <n v="94.623655913978496"/>
    <x v="3"/>
  </r>
  <r>
    <n v="49"/>
    <s v="CHAMPIÑON LAMINADO"/>
    <n v="6"/>
    <n v="1326"/>
    <n v="95.053763440860223"/>
    <x v="3"/>
  </r>
  <r>
    <n v="43"/>
    <s v="COLIFLOR 40/60"/>
    <n v="6"/>
    <n v="1332"/>
    <n v="95.483870967741936"/>
    <x v="3"/>
  </r>
  <r>
    <n v="40"/>
    <s v="ESPINACA MINIPOR. PICADA"/>
    <n v="6"/>
    <n v="1338"/>
    <n v="95.913978494623649"/>
    <x v="3"/>
  </r>
  <r>
    <n v="75"/>
    <s v="GUISANTE FINO"/>
    <n v="6"/>
    <n v="1344"/>
    <n v="96.344086021505376"/>
    <x v="3"/>
  </r>
  <r>
    <n v="75"/>
    <s v="GUISANTE SUPERFINO"/>
    <n v="6"/>
    <n v="1350"/>
    <n v="96.774193548387103"/>
    <x v="3"/>
  </r>
  <r>
    <n v="41"/>
    <s v="HABAS TRILLADAS 14'5/16'5"/>
    <n v="6"/>
    <n v="1356"/>
    <n v="97.204301075268816"/>
    <x v="3"/>
  </r>
  <r>
    <n v="41"/>
    <s v="HABAS TRILLADAS 14'5/16'6"/>
    <n v="6"/>
    <n v="1362"/>
    <n v="97.634408602150529"/>
    <x v="3"/>
  </r>
  <r>
    <n v="48"/>
    <s v="MENESTRA COMPAS"/>
    <n v="6"/>
    <n v="1368"/>
    <n v="98.064516129032256"/>
    <x v="3"/>
  </r>
  <r>
    <n v="49"/>
    <s v="ZANAHORIAS BABY"/>
    <n v="6"/>
    <n v="1374"/>
    <n v="98.494623655913983"/>
    <x v="3"/>
  </r>
  <r>
    <n v="49"/>
    <s v="ZANAHORIAS DADOS 10/10"/>
    <n v="6"/>
    <n v="1380"/>
    <n v="98.924731182795696"/>
    <x v="3"/>
  </r>
  <r>
    <n v="43"/>
    <s v="BROCCOLI I.Q.F. 5/7"/>
    <n v="5"/>
    <n v="1385"/>
    <n v="99.283154121863802"/>
    <x v="3"/>
  </r>
  <r>
    <n v="43"/>
    <s v="COLIFLOR 30/50"/>
    <n v="5"/>
    <n v="1390"/>
    <n v="99.641577060931894"/>
    <x v="3"/>
  </r>
  <r>
    <n v="44"/>
    <s v="MAIZ DULCE G. STANDAR"/>
    <n v="5"/>
    <n v="1395"/>
    <n v="10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Datos" updatedVersion="3" showMemberPropertyTips="0" useAutoFormatting="1" itemPrintTitles="1" createdVersion="1" indent="0" compact="0" compactData="0" gridDropZones="1" chartFormat="2">
  <location ref="A3:O6" firstHeaderRow="1" firstDataRow="2" firstDataCol="1"/>
  <pivotFields count="4">
    <pivotField axis="axisCol" compact="0" outline="0" subtotalTop="0" showAll="0" includeNewItemsInFilter="1">
      <items count="14">
        <item x="12"/>
        <item x="11"/>
        <item x="9"/>
        <item x="1"/>
        <item x="4"/>
        <item x="8"/>
        <item x="10"/>
        <item x="5"/>
        <item x="6"/>
        <item x="0"/>
        <item x="3"/>
        <item x="2"/>
        <item x="7"/>
        <item t="default"/>
      </items>
    </pivotField>
    <pivotField dataField="1" compact="0" outline="0" subtotalTop="0" showAll="0" includeNewItemsInFilter="1">
      <items count="106">
        <item x="94"/>
        <item x="78"/>
        <item x="29"/>
        <item x="5"/>
        <item x="41"/>
        <item x="66"/>
        <item x="12"/>
        <item x="13"/>
        <item x="14"/>
        <item x="32"/>
        <item x="8"/>
        <item x="11"/>
        <item x="64"/>
        <item x="65"/>
        <item x="45"/>
        <item x="46"/>
        <item x="48"/>
        <item x="34"/>
        <item x="36"/>
        <item x="87"/>
        <item x="89"/>
        <item x="91"/>
        <item x="83"/>
        <item x="88"/>
        <item x="86"/>
        <item x="103"/>
        <item x="93"/>
        <item x="96"/>
        <item x="92"/>
        <item x="95"/>
        <item x="50"/>
        <item x="40"/>
        <item x="39"/>
        <item x="31"/>
        <item x="57"/>
        <item x="100"/>
        <item x="35"/>
        <item x="71"/>
        <item x="59"/>
        <item x="42"/>
        <item x="72"/>
        <item x="56"/>
        <item x="61"/>
        <item x="53"/>
        <item x="16"/>
        <item x="55"/>
        <item x="17"/>
        <item x="85"/>
        <item x="79"/>
        <item x="98"/>
        <item x="3"/>
        <item x="4"/>
        <item x="2"/>
        <item x="0"/>
        <item x="1"/>
        <item x="19"/>
        <item x="24"/>
        <item x="9"/>
        <item x="7"/>
        <item x="84"/>
        <item x="6"/>
        <item x="22"/>
        <item x="70"/>
        <item x="63"/>
        <item x="62"/>
        <item x="90"/>
        <item x="97"/>
        <item x="82"/>
        <item x="74"/>
        <item x="80"/>
        <item x="81"/>
        <item x="60"/>
        <item x="76"/>
        <item x="15"/>
        <item x="26"/>
        <item x="28"/>
        <item x="10"/>
        <item x="52"/>
        <item x="68"/>
        <item x="44"/>
        <item x="23"/>
        <item x="25"/>
        <item x="27"/>
        <item x="21"/>
        <item x="18"/>
        <item x="69"/>
        <item x="58"/>
        <item x="104"/>
        <item x="38"/>
        <item x="51"/>
        <item x="54"/>
        <item x="20"/>
        <item x="99"/>
        <item x="49"/>
        <item x="37"/>
        <item x="43"/>
        <item x="33"/>
        <item x="77"/>
        <item x="30"/>
        <item x="47"/>
        <item x="67"/>
        <item x="73"/>
        <item x="75"/>
        <item x="102"/>
        <item x="101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-2"/>
  </rowFields>
  <rowItems count="2">
    <i>
      <x/>
    </i>
    <i i="1">
      <x v="1"/>
    </i>
  </rowItems>
  <colFields count="1">
    <field x="0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2">
    <dataField name="stock medio" fld="3" baseField="0" baseItem="0"/>
    <dataField name="n. productos" fld="1" subtotal="count" baseField="0" baseItem="0"/>
  </dataFields>
  <formats count="4">
    <format dxfId="8">
      <pivotArea dataOnly="0" labelOnly="1" outline="0" fieldPosition="0">
        <references count="1">
          <reference field="0" count="0"/>
        </references>
      </pivotArea>
    </format>
    <format dxfId="7">
      <pivotArea dataOnly="0" labelOnly="1" grandCol="1" outline="0" fieldPosition="0"/>
    </format>
    <format dxfId="6">
      <pivotArea type="all" dataOnly="0" outline="0" fieldPosition="0"/>
    </format>
    <format dxfId="5">
      <pivotArea type="all" dataOnly="0" outline="0" fieldPosition="0"/>
    </format>
  </formats>
  <chartFormats count="13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0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1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1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chartFormat="1" colHeaderCaption="categorías">
  <location ref="A3:F8" firstHeaderRow="1" firstDataRow="2" firstDataCol="1"/>
  <pivotFields count="6">
    <pivotField showAll="0"/>
    <pivotField dataField="1" showAll="0"/>
    <pivotField dataField="1" showAll="0"/>
    <pivotField showAll="0"/>
    <pivotField numFmtId="2" showAll="0"/>
    <pivotField axis="axisCol" showAll="0">
      <items count="5">
        <item x="0"/>
        <item x="1"/>
        <item x="2"/>
        <item x="3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dataFields count="4">
    <dataField name="suma palets" fld="2" baseField="0" baseItem="0"/>
    <dataField name="N. productos" fld="1" subtotal="count" baseField="0" baseItem="0"/>
    <dataField name="Máximo palets" fld="2" subtotal="max" baseField="0" baseItem="0"/>
    <dataField name="Minimo palets" fld="2" subtotal="min" baseField="0" baseItem="0"/>
  </dataFields>
  <formats count="5">
    <format dxfId="4">
      <pivotArea type="all" dataOnly="0" outline="0" fieldPosition="0"/>
    </format>
    <format dxfId="3">
      <pivotArea type="all" dataOnly="0" outline="0" fieldPosition="0"/>
    </format>
    <format dxfId="2">
      <pivotArea field="5" type="button" dataOnly="0" labelOnly="1" outline="0" axis="axisCol" fieldPosition="0"/>
    </format>
    <format dxfId="1">
      <pivotArea dataOnly="0" labelOnly="1" fieldPosition="0">
        <references count="1">
          <reference field="5" count="0"/>
        </references>
      </pivotArea>
    </format>
    <format dxfId="0">
      <pivotArea type="all" dataOnly="0" outline="0" fieldPosition="0"/>
    </format>
  </format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6"/>
  <sheetViews>
    <sheetView workbookViewId="0">
      <pane ySplit="1" topLeftCell="A2" activePane="bottomLeft" state="frozen"/>
      <selection pane="bottomLeft"/>
    </sheetView>
  </sheetViews>
  <sheetFormatPr baseColWidth="10" defaultColWidth="11.140625" defaultRowHeight="14.4"/>
  <cols>
    <col min="1" max="1" width="25.85546875" style="2" customWidth="1"/>
    <col min="2" max="2" width="43.85546875" style="2" customWidth="1"/>
    <col min="3" max="3" width="25.5703125" style="2" customWidth="1"/>
    <col min="4" max="4" width="17.85546875" style="2" customWidth="1"/>
    <col min="5" max="5" width="11.140625" style="2"/>
    <col min="6" max="6" width="19.42578125" style="2" customWidth="1"/>
    <col min="7" max="16384" width="11.140625" style="2"/>
  </cols>
  <sheetData>
    <row r="1" spans="1:3">
      <c r="A1" s="38" t="s">
        <v>0</v>
      </c>
      <c r="B1" s="38" t="s">
        <v>137</v>
      </c>
      <c r="C1" s="38" t="s">
        <v>138</v>
      </c>
    </row>
    <row r="2" spans="1:3">
      <c r="A2" s="3">
        <v>49</v>
      </c>
      <c r="B2" s="4" t="s">
        <v>1</v>
      </c>
      <c r="C2" s="3">
        <v>6</v>
      </c>
    </row>
    <row r="3" spans="1:3">
      <c r="A3" s="3">
        <v>49</v>
      </c>
      <c r="B3" s="2" t="s">
        <v>2</v>
      </c>
      <c r="C3" s="3">
        <v>7</v>
      </c>
    </row>
    <row r="4" spans="1:3">
      <c r="A4" s="3">
        <v>40</v>
      </c>
      <c r="B4" s="2" t="s">
        <v>3</v>
      </c>
      <c r="C4" s="3">
        <v>13</v>
      </c>
    </row>
    <row r="5" spans="1:3">
      <c r="A5" s="3">
        <v>40</v>
      </c>
      <c r="B5" s="2" t="s">
        <v>4</v>
      </c>
      <c r="C5" s="3">
        <v>31</v>
      </c>
    </row>
    <row r="6" spans="1:3">
      <c r="A6" s="3">
        <v>40</v>
      </c>
      <c r="B6" s="2" t="s">
        <v>5</v>
      </c>
      <c r="C6" s="3">
        <v>11</v>
      </c>
    </row>
    <row r="7" spans="1:3">
      <c r="A7" s="3">
        <v>70</v>
      </c>
      <c r="B7" s="5" t="s">
        <v>6</v>
      </c>
      <c r="C7" s="3">
        <v>8</v>
      </c>
    </row>
    <row r="8" spans="1:3">
      <c r="A8" s="3">
        <v>70</v>
      </c>
      <c r="B8" s="2" t="s">
        <v>7</v>
      </c>
      <c r="C8" s="3">
        <v>20</v>
      </c>
    </row>
    <row r="9" spans="1:3">
      <c r="A9" s="3">
        <v>70</v>
      </c>
      <c r="B9" s="2" t="s">
        <v>8</v>
      </c>
      <c r="C9" s="3">
        <v>19</v>
      </c>
    </row>
    <row r="10" spans="1:3">
      <c r="A10" s="3">
        <v>70</v>
      </c>
      <c r="B10" s="4" t="s">
        <v>9</v>
      </c>
      <c r="C10" s="3">
        <v>19</v>
      </c>
    </row>
    <row r="11" spans="1:3">
      <c r="A11" s="3">
        <v>70</v>
      </c>
      <c r="B11" s="4" t="s">
        <v>10</v>
      </c>
      <c r="C11" s="3">
        <v>13</v>
      </c>
    </row>
    <row r="12" spans="1:3">
      <c r="A12" s="3">
        <v>70</v>
      </c>
      <c r="B12" s="4" t="s">
        <v>11</v>
      </c>
      <c r="C12" s="3">
        <v>25</v>
      </c>
    </row>
    <row r="13" spans="1:3">
      <c r="A13" s="3">
        <v>70</v>
      </c>
      <c r="B13" s="2" t="s">
        <v>12</v>
      </c>
      <c r="C13" s="3">
        <v>21</v>
      </c>
    </row>
    <row r="14" spans="1:3">
      <c r="A14" s="3">
        <v>25</v>
      </c>
      <c r="B14" s="2" t="s">
        <v>13</v>
      </c>
      <c r="C14" s="3">
        <v>8</v>
      </c>
    </row>
    <row r="15" spans="1:3">
      <c r="A15" s="3">
        <v>25</v>
      </c>
      <c r="B15" s="4" t="s">
        <v>14</v>
      </c>
      <c r="C15" s="3">
        <v>8</v>
      </c>
    </row>
    <row r="16" spans="1:3">
      <c r="A16" s="3">
        <v>25</v>
      </c>
      <c r="B16" s="4" t="s">
        <v>15</v>
      </c>
      <c r="C16" s="3">
        <v>10</v>
      </c>
    </row>
    <row r="17" spans="1:3">
      <c r="A17" s="3">
        <v>25</v>
      </c>
      <c r="B17" s="2" t="s">
        <v>16</v>
      </c>
      <c r="C17" s="3">
        <v>10</v>
      </c>
    </row>
    <row r="18" spans="1:3">
      <c r="A18" s="3">
        <v>25</v>
      </c>
      <c r="B18" s="2" t="s">
        <v>17</v>
      </c>
      <c r="C18" s="3">
        <v>9</v>
      </c>
    </row>
    <row r="19" spans="1:3">
      <c r="A19" s="3">
        <v>25</v>
      </c>
      <c r="B19" s="2" t="s">
        <v>18</v>
      </c>
      <c r="C19" s="3">
        <v>12</v>
      </c>
    </row>
    <row r="20" spans="1:3">
      <c r="A20" s="3">
        <v>25</v>
      </c>
      <c r="B20" s="2" t="s">
        <v>19</v>
      </c>
      <c r="C20" s="3">
        <v>11</v>
      </c>
    </row>
    <row r="21" spans="1:3">
      <c r="A21" s="3">
        <v>10</v>
      </c>
      <c r="B21" s="4" t="s">
        <v>20</v>
      </c>
      <c r="C21" s="3">
        <v>7</v>
      </c>
    </row>
    <row r="22" spans="1:3">
      <c r="A22" s="3">
        <v>10</v>
      </c>
      <c r="B22" s="2" t="s">
        <v>21</v>
      </c>
      <c r="C22" s="3">
        <v>6</v>
      </c>
    </row>
    <row r="23" spans="1:3">
      <c r="A23" s="3">
        <v>10</v>
      </c>
      <c r="B23" s="6" t="s">
        <v>22</v>
      </c>
      <c r="C23" s="3">
        <v>6</v>
      </c>
    </row>
    <row r="24" spans="1:3">
      <c r="A24" s="3">
        <v>10</v>
      </c>
      <c r="B24" s="6" t="s">
        <v>23</v>
      </c>
      <c r="C24" s="3">
        <v>7</v>
      </c>
    </row>
    <row r="25" spans="1:3">
      <c r="A25" s="3">
        <v>10</v>
      </c>
      <c r="B25" s="2" t="s">
        <v>24</v>
      </c>
      <c r="C25" s="3">
        <v>6</v>
      </c>
    </row>
    <row r="26" spans="1:3">
      <c r="A26" s="3">
        <v>43</v>
      </c>
      <c r="B26" s="2" t="s">
        <v>25</v>
      </c>
      <c r="C26" s="3">
        <v>7</v>
      </c>
    </row>
    <row r="27" spans="1:3">
      <c r="A27" s="3">
        <v>43</v>
      </c>
      <c r="B27" s="2" t="s">
        <v>26</v>
      </c>
      <c r="C27" s="3">
        <v>5</v>
      </c>
    </row>
    <row r="28" spans="1:3">
      <c r="A28" s="3">
        <v>43</v>
      </c>
      <c r="B28" s="4" t="s">
        <v>27</v>
      </c>
      <c r="C28" s="3">
        <v>6</v>
      </c>
    </row>
    <row r="29" spans="1:3">
      <c r="A29" s="3">
        <v>49</v>
      </c>
      <c r="B29" s="2" t="s">
        <v>28</v>
      </c>
      <c r="C29" s="3">
        <v>6</v>
      </c>
    </row>
    <row r="30" spans="1:3">
      <c r="A30" s="3">
        <v>49</v>
      </c>
      <c r="B30" s="4" t="s">
        <v>29</v>
      </c>
      <c r="C30" s="3">
        <v>6</v>
      </c>
    </row>
    <row r="31" spans="1:3">
      <c r="A31" s="3">
        <v>49</v>
      </c>
      <c r="B31" s="2" t="s">
        <v>30</v>
      </c>
      <c r="C31" s="3">
        <v>6</v>
      </c>
    </row>
    <row r="32" spans="1:3">
      <c r="A32" s="3">
        <v>43</v>
      </c>
      <c r="B32" s="2" t="s">
        <v>31</v>
      </c>
      <c r="C32" s="3">
        <v>9</v>
      </c>
    </row>
    <row r="33" spans="1:3">
      <c r="A33" s="3">
        <v>43</v>
      </c>
      <c r="B33" s="2" t="s">
        <v>32</v>
      </c>
      <c r="C33" s="3">
        <v>11</v>
      </c>
    </row>
    <row r="34" spans="1:3">
      <c r="A34" s="3">
        <v>43</v>
      </c>
      <c r="B34" s="2" t="s">
        <v>33</v>
      </c>
      <c r="C34" s="3">
        <v>11</v>
      </c>
    </row>
    <row r="35" spans="1:3">
      <c r="A35" s="3">
        <v>43</v>
      </c>
      <c r="B35" s="2" t="s">
        <v>34</v>
      </c>
      <c r="C35" s="3">
        <v>13</v>
      </c>
    </row>
    <row r="36" spans="1:3">
      <c r="A36" s="3">
        <v>43</v>
      </c>
      <c r="B36" s="2" t="s">
        <v>34</v>
      </c>
      <c r="C36" s="3">
        <v>11</v>
      </c>
    </row>
    <row r="37" spans="1:3">
      <c r="A37" s="3">
        <v>43</v>
      </c>
      <c r="B37" s="2" t="s">
        <v>35</v>
      </c>
      <c r="C37" s="3">
        <v>9</v>
      </c>
    </row>
    <row r="38" spans="1:3">
      <c r="A38" s="3">
        <v>43</v>
      </c>
      <c r="B38" s="2" t="s">
        <v>35</v>
      </c>
      <c r="C38" s="3">
        <v>7</v>
      </c>
    </row>
    <row r="39" spans="1:3">
      <c r="A39" s="3">
        <v>43</v>
      </c>
      <c r="B39" s="2" t="s">
        <v>35</v>
      </c>
      <c r="C39" s="3">
        <v>5</v>
      </c>
    </row>
    <row r="40" spans="1:3">
      <c r="A40" s="3">
        <v>43</v>
      </c>
      <c r="B40" s="2" t="s">
        <v>36</v>
      </c>
      <c r="C40" s="3">
        <v>6</v>
      </c>
    </row>
    <row r="41" spans="1:3">
      <c r="A41" s="3">
        <v>43</v>
      </c>
      <c r="B41" s="2" t="s">
        <v>37</v>
      </c>
      <c r="C41" s="3">
        <v>11</v>
      </c>
    </row>
    <row r="42" spans="1:3">
      <c r="A42" s="3">
        <v>43</v>
      </c>
      <c r="B42" s="2" t="s">
        <v>38</v>
      </c>
      <c r="C42" s="3">
        <v>8</v>
      </c>
    </row>
    <row r="43" spans="1:3">
      <c r="A43" s="3">
        <v>48</v>
      </c>
      <c r="B43" s="4" t="s">
        <v>39</v>
      </c>
      <c r="C43" s="3">
        <v>9</v>
      </c>
    </row>
    <row r="44" spans="1:3">
      <c r="A44" s="3">
        <v>48</v>
      </c>
      <c r="B44" s="4" t="s">
        <v>40</v>
      </c>
      <c r="C44" s="3">
        <v>11</v>
      </c>
    </row>
    <row r="45" spans="1:3">
      <c r="A45" s="3">
        <v>48</v>
      </c>
      <c r="B45" s="4" t="s">
        <v>41</v>
      </c>
      <c r="C45" s="3">
        <v>8</v>
      </c>
    </row>
    <row r="46" spans="1:3">
      <c r="A46" s="3">
        <v>48</v>
      </c>
      <c r="B46" s="4" t="s">
        <v>42</v>
      </c>
      <c r="C46" s="3">
        <v>9</v>
      </c>
    </row>
    <row r="47" spans="1:3">
      <c r="A47" s="3">
        <v>48</v>
      </c>
      <c r="B47" s="4" t="s">
        <v>43</v>
      </c>
      <c r="C47" s="3">
        <v>9</v>
      </c>
    </row>
    <row r="48" spans="1:3">
      <c r="A48" s="3">
        <v>48</v>
      </c>
      <c r="B48" s="4" t="s">
        <v>44</v>
      </c>
      <c r="C48" s="3">
        <v>9</v>
      </c>
    </row>
    <row r="49" spans="1:3">
      <c r="A49" s="3">
        <v>48</v>
      </c>
      <c r="B49" s="4" t="s">
        <v>45</v>
      </c>
      <c r="C49" s="3">
        <v>18</v>
      </c>
    </row>
    <row r="50" spans="1:3">
      <c r="A50" s="3">
        <v>49</v>
      </c>
      <c r="B50" s="2" t="s">
        <v>46</v>
      </c>
      <c r="C50" s="3">
        <v>9</v>
      </c>
    </row>
    <row r="51" spans="1:3">
      <c r="A51" s="3">
        <v>49</v>
      </c>
      <c r="B51" s="2" t="s">
        <v>47</v>
      </c>
      <c r="C51" s="3">
        <v>18</v>
      </c>
    </row>
    <row r="52" spans="1:3">
      <c r="A52" s="3">
        <v>49</v>
      </c>
      <c r="B52" s="2" t="s">
        <v>48</v>
      </c>
      <c r="C52" s="3">
        <v>7</v>
      </c>
    </row>
    <row r="53" spans="1:3">
      <c r="A53" s="3">
        <v>40</v>
      </c>
      <c r="B53" s="2" t="s">
        <v>49</v>
      </c>
      <c r="C53" s="3">
        <v>7</v>
      </c>
    </row>
    <row r="54" spans="1:3">
      <c r="A54" s="3">
        <v>40</v>
      </c>
      <c r="B54" s="2" t="s">
        <v>50</v>
      </c>
      <c r="C54" s="3">
        <v>6</v>
      </c>
    </row>
    <row r="55" spans="1:3">
      <c r="A55" s="3">
        <v>55</v>
      </c>
      <c r="B55" s="2" t="s">
        <v>51</v>
      </c>
      <c r="C55" s="3">
        <v>37</v>
      </c>
    </row>
    <row r="56" spans="1:3">
      <c r="A56" s="3">
        <v>55</v>
      </c>
      <c r="B56" s="4" t="s">
        <v>52</v>
      </c>
      <c r="C56" s="3">
        <v>34</v>
      </c>
    </row>
    <row r="57" spans="1:3">
      <c r="A57" s="3">
        <v>55</v>
      </c>
      <c r="B57" s="2" t="s">
        <v>53</v>
      </c>
      <c r="C57" s="3">
        <v>41</v>
      </c>
    </row>
    <row r="58" spans="1:3">
      <c r="A58" s="3">
        <v>55</v>
      </c>
      <c r="B58" s="2" t="s">
        <v>54</v>
      </c>
      <c r="C58" s="3">
        <v>43</v>
      </c>
    </row>
    <row r="59" spans="1:3">
      <c r="A59" s="3">
        <v>55</v>
      </c>
      <c r="B59" s="2" t="s">
        <v>55</v>
      </c>
      <c r="C59" s="3">
        <v>41</v>
      </c>
    </row>
    <row r="60" spans="1:3">
      <c r="A60" s="3">
        <v>75</v>
      </c>
      <c r="B60" s="2" t="s">
        <v>56</v>
      </c>
      <c r="C60" s="3">
        <v>17</v>
      </c>
    </row>
    <row r="61" spans="1:3">
      <c r="A61" s="3">
        <v>75</v>
      </c>
      <c r="B61" s="2" t="s">
        <v>57</v>
      </c>
      <c r="C61" s="3">
        <v>14</v>
      </c>
    </row>
    <row r="62" spans="1:3">
      <c r="A62" s="3">
        <v>75</v>
      </c>
      <c r="B62" s="2" t="s">
        <v>57</v>
      </c>
      <c r="C62" s="3">
        <v>10</v>
      </c>
    </row>
    <row r="63" spans="1:3">
      <c r="A63" s="3">
        <v>75</v>
      </c>
      <c r="B63" s="2" t="s">
        <v>58</v>
      </c>
      <c r="C63" s="3">
        <v>24</v>
      </c>
    </row>
    <row r="64" spans="1:3">
      <c r="A64" s="3">
        <v>75</v>
      </c>
      <c r="B64" s="2" t="s">
        <v>58</v>
      </c>
      <c r="C64" s="3">
        <v>10</v>
      </c>
    </row>
    <row r="65" spans="1:3">
      <c r="A65" s="3">
        <v>75</v>
      </c>
      <c r="B65" s="2" t="s">
        <v>58</v>
      </c>
      <c r="C65" s="3">
        <v>6</v>
      </c>
    </row>
    <row r="66" spans="1:3">
      <c r="A66" s="3">
        <v>75</v>
      </c>
      <c r="B66" s="2" t="s">
        <v>59</v>
      </c>
      <c r="C66" s="3">
        <v>31</v>
      </c>
    </row>
    <row r="67" spans="1:3">
      <c r="A67" s="3">
        <v>75</v>
      </c>
      <c r="B67" s="2" t="s">
        <v>59</v>
      </c>
      <c r="C67" s="3">
        <v>26</v>
      </c>
    </row>
    <row r="68" spans="1:3">
      <c r="A68" s="3">
        <v>75</v>
      </c>
      <c r="B68" s="2" t="s">
        <v>60</v>
      </c>
      <c r="C68" s="3">
        <v>7</v>
      </c>
    </row>
    <row r="69" spans="1:3">
      <c r="A69" s="3">
        <v>75</v>
      </c>
      <c r="B69" s="2" t="s">
        <v>61</v>
      </c>
      <c r="C69" s="3">
        <v>31</v>
      </c>
    </row>
    <row r="70" spans="1:3">
      <c r="A70" s="3">
        <v>75</v>
      </c>
      <c r="B70" s="2" t="s">
        <v>61</v>
      </c>
      <c r="C70" s="3">
        <v>6</v>
      </c>
    </row>
    <row r="71" spans="1:3">
      <c r="A71" s="3">
        <v>41</v>
      </c>
      <c r="B71" s="2" t="s">
        <v>62</v>
      </c>
      <c r="C71" s="3">
        <v>15</v>
      </c>
    </row>
    <row r="72" spans="1:3">
      <c r="A72" s="3">
        <v>41</v>
      </c>
      <c r="B72" s="2" t="s">
        <v>63</v>
      </c>
      <c r="C72" s="3">
        <v>8</v>
      </c>
    </row>
    <row r="73" spans="1:3">
      <c r="A73" s="3">
        <v>41</v>
      </c>
      <c r="B73" s="2" t="s">
        <v>64</v>
      </c>
      <c r="C73" s="3">
        <v>9</v>
      </c>
    </row>
    <row r="74" spans="1:3">
      <c r="A74" s="3">
        <v>41</v>
      </c>
      <c r="B74" s="2" t="s">
        <v>65</v>
      </c>
      <c r="C74" s="3">
        <v>9</v>
      </c>
    </row>
    <row r="75" spans="1:3">
      <c r="A75" s="3">
        <v>41</v>
      </c>
      <c r="B75" s="2" t="s">
        <v>66</v>
      </c>
      <c r="C75" s="3">
        <v>6</v>
      </c>
    </row>
    <row r="76" spans="1:3">
      <c r="A76" s="3">
        <v>41</v>
      </c>
      <c r="B76" s="2" t="s">
        <v>67</v>
      </c>
      <c r="C76" s="3">
        <v>6</v>
      </c>
    </row>
    <row r="77" spans="1:3">
      <c r="A77" s="3">
        <v>41</v>
      </c>
      <c r="B77" s="2" t="s">
        <v>68</v>
      </c>
      <c r="C77" s="3">
        <v>7</v>
      </c>
    </row>
    <row r="78" spans="1:3">
      <c r="A78" s="3">
        <v>20</v>
      </c>
      <c r="B78" s="2" t="s">
        <v>69</v>
      </c>
      <c r="C78" s="3">
        <v>8</v>
      </c>
    </row>
    <row r="79" spans="1:3">
      <c r="A79" s="3">
        <v>20</v>
      </c>
      <c r="B79" s="2" t="s">
        <v>70</v>
      </c>
      <c r="C79" s="3">
        <v>7</v>
      </c>
    </row>
    <row r="80" spans="1:3">
      <c r="A80" s="3">
        <v>20</v>
      </c>
      <c r="B80" s="6" t="s">
        <v>71</v>
      </c>
      <c r="C80" s="3">
        <v>7</v>
      </c>
    </row>
    <row r="81" spans="1:3">
      <c r="A81" s="3">
        <v>20</v>
      </c>
      <c r="B81" s="4" t="s">
        <v>72</v>
      </c>
      <c r="C81" s="3">
        <v>9</v>
      </c>
    </row>
    <row r="82" spans="1:3">
      <c r="A82" s="3">
        <v>20</v>
      </c>
      <c r="B82" s="2" t="s">
        <v>73</v>
      </c>
      <c r="C82" s="3">
        <v>7</v>
      </c>
    </row>
    <row r="83" spans="1:3">
      <c r="A83" s="3">
        <v>41</v>
      </c>
      <c r="B83" s="2" t="s">
        <v>74</v>
      </c>
      <c r="C83" s="3">
        <v>18</v>
      </c>
    </row>
    <row r="84" spans="1:3">
      <c r="A84" s="3">
        <v>41</v>
      </c>
      <c r="B84" s="2" t="s">
        <v>74</v>
      </c>
      <c r="C84" s="3">
        <v>10</v>
      </c>
    </row>
    <row r="85" spans="1:3">
      <c r="A85" s="3">
        <v>41</v>
      </c>
      <c r="B85" s="2" t="s">
        <v>74</v>
      </c>
      <c r="C85" s="3">
        <v>7</v>
      </c>
    </row>
    <row r="86" spans="1:3">
      <c r="A86" s="3">
        <v>41</v>
      </c>
      <c r="B86" s="2" t="s">
        <v>75</v>
      </c>
      <c r="C86" s="3">
        <v>14</v>
      </c>
    </row>
    <row r="87" spans="1:3">
      <c r="A87" s="3">
        <v>41</v>
      </c>
      <c r="B87" s="2" t="s">
        <v>76</v>
      </c>
      <c r="C87" s="3">
        <v>14</v>
      </c>
    </row>
    <row r="88" spans="1:3">
      <c r="A88" s="3">
        <v>41</v>
      </c>
      <c r="B88" s="2" t="s">
        <v>77</v>
      </c>
      <c r="C88" s="3">
        <v>21</v>
      </c>
    </row>
    <row r="89" spans="1:3">
      <c r="A89" s="3">
        <v>41</v>
      </c>
      <c r="B89" s="2" t="s">
        <v>78</v>
      </c>
      <c r="C89" s="3">
        <v>9</v>
      </c>
    </row>
    <row r="90" spans="1:3">
      <c r="A90" s="3">
        <v>41</v>
      </c>
      <c r="B90" s="2" t="s">
        <v>79</v>
      </c>
      <c r="C90" s="3">
        <v>8</v>
      </c>
    </row>
    <row r="91" spans="1:3">
      <c r="A91" s="3">
        <v>41</v>
      </c>
      <c r="B91" s="2" t="s">
        <v>80</v>
      </c>
      <c r="C91" s="3">
        <v>10</v>
      </c>
    </row>
    <row r="92" spans="1:3">
      <c r="A92" s="3">
        <v>88</v>
      </c>
      <c r="B92" s="2" t="s">
        <v>81</v>
      </c>
      <c r="C92" s="3">
        <v>15</v>
      </c>
    </row>
    <row r="93" spans="1:3">
      <c r="A93" s="3">
        <v>88</v>
      </c>
      <c r="B93" s="2" t="s">
        <v>82</v>
      </c>
      <c r="C93" s="3">
        <v>14</v>
      </c>
    </row>
    <row r="94" spans="1:3">
      <c r="A94" s="3">
        <v>88</v>
      </c>
      <c r="B94" s="4" t="s">
        <v>83</v>
      </c>
      <c r="C94" s="3">
        <v>14</v>
      </c>
    </row>
    <row r="95" spans="1:3">
      <c r="A95" s="3">
        <v>88</v>
      </c>
      <c r="B95" s="2" t="s">
        <v>84</v>
      </c>
      <c r="C95" s="3">
        <v>16</v>
      </c>
    </row>
    <row r="96" spans="1:3">
      <c r="A96" s="3">
        <v>88</v>
      </c>
      <c r="B96" s="2" t="s">
        <v>85</v>
      </c>
      <c r="C96" s="3">
        <v>18</v>
      </c>
    </row>
    <row r="97" spans="1:3">
      <c r="A97" s="3">
        <v>48</v>
      </c>
      <c r="B97" s="2" t="s">
        <v>86</v>
      </c>
      <c r="C97" s="3">
        <v>8</v>
      </c>
    </row>
    <row r="98" spans="1:3">
      <c r="A98" s="3">
        <v>44</v>
      </c>
      <c r="B98" s="2" t="s">
        <v>87</v>
      </c>
      <c r="C98" s="3">
        <v>9</v>
      </c>
    </row>
    <row r="99" spans="1:3">
      <c r="A99" s="3">
        <v>44</v>
      </c>
      <c r="B99" s="2" t="s">
        <v>88</v>
      </c>
      <c r="C99" s="3">
        <v>5</v>
      </c>
    </row>
    <row r="100" spans="1:3">
      <c r="A100" s="3">
        <v>44</v>
      </c>
      <c r="B100" s="2" t="s">
        <v>89</v>
      </c>
      <c r="C100" s="3">
        <v>11</v>
      </c>
    </row>
    <row r="101" spans="1:3">
      <c r="A101" s="3">
        <v>44</v>
      </c>
      <c r="B101" s="6" t="s">
        <v>90</v>
      </c>
      <c r="C101" s="3">
        <v>9</v>
      </c>
    </row>
    <row r="102" spans="1:3">
      <c r="A102" s="3">
        <v>44</v>
      </c>
      <c r="B102" s="2" t="s">
        <v>91</v>
      </c>
      <c r="C102" s="3">
        <v>9</v>
      </c>
    </row>
    <row r="103" spans="1:3">
      <c r="A103" s="3">
        <v>48</v>
      </c>
      <c r="B103" s="2" t="s">
        <v>92</v>
      </c>
      <c r="C103" s="3">
        <v>17</v>
      </c>
    </row>
    <row r="104" spans="1:3">
      <c r="A104" s="3">
        <v>48</v>
      </c>
      <c r="B104" s="2" t="s">
        <v>93</v>
      </c>
      <c r="C104" s="3">
        <v>6</v>
      </c>
    </row>
    <row r="105" spans="1:3">
      <c r="A105" s="3">
        <v>48</v>
      </c>
      <c r="B105" s="2" t="s">
        <v>94</v>
      </c>
      <c r="C105" s="3">
        <v>9</v>
      </c>
    </row>
    <row r="106" spans="1:3">
      <c r="A106" s="3">
        <v>48</v>
      </c>
      <c r="B106" s="2" t="s">
        <v>95</v>
      </c>
      <c r="C106" s="3">
        <v>11</v>
      </c>
    </row>
    <row r="107" spans="1:3">
      <c r="A107" s="3">
        <v>48</v>
      </c>
      <c r="B107" s="2" t="s">
        <v>96</v>
      </c>
      <c r="C107" s="3">
        <v>10</v>
      </c>
    </row>
    <row r="108" spans="1:3">
      <c r="A108" s="3">
        <v>48</v>
      </c>
      <c r="B108" s="2" t="s">
        <v>97</v>
      </c>
      <c r="C108" s="3">
        <v>12</v>
      </c>
    </row>
    <row r="109" spans="1:3">
      <c r="A109" s="3">
        <v>49</v>
      </c>
      <c r="B109" s="6" t="s">
        <v>98</v>
      </c>
      <c r="C109" s="3">
        <v>7</v>
      </c>
    </row>
    <row r="110" spans="1:3">
      <c r="A110" s="3">
        <v>49</v>
      </c>
      <c r="B110" s="4" t="s">
        <v>99</v>
      </c>
      <c r="C110" s="3">
        <v>13</v>
      </c>
    </row>
    <row r="111" spans="1:3">
      <c r="A111" s="3">
        <v>70</v>
      </c>
      <c r="B111" s="2" t="s">
        <v>100</v>
      </c>
      <c r="C111" s="3">
        <v>10</v>
      </c>
    </row>
    <row r="112" spans="1:3">
      <c r="A112" s="3">
        <v>49</v>
      </c>
      <c r="B112" s="2" t="s">
        <v>101</v>
      </c>
      <c r="C112" s="3">
        <v>8</v>
      </c>
    </row>
    <row r="113" spans="1:3">
      <c r="A113" s="3">
        <v>49</v>
      </c>
      <c r="B113" s="2" t="s">
        <v>102</v>
      </c>
      <c r="C113" s="3">
        <v>8</v>
      </c>
    </row>
    <row r="114" spans="1:3">
      <c r="A114" s="3">
        <v>49</v>
      </c>
      <c r="B114" s="6" t="s">
        <v>103</v>
      </c>
      <c r="C114" s="3">
        <v>7</v>
      </c>
    </row>
    <row r="115" spans="1:3">
      <c r="A115" s="3">
        <v>49</v>
      </c>
      <c r="B115" s="2" t="s">
        <v>104</v>
      </c>
      <c r="C115" s="3">
        <v>6</v>
      </c>
    </row>
    <row r="116" spans="1:3">
      <c r="A116" s="3">
        <v>49</v>
      </c>
      <c r="B116" s="2" t="s">
        <v>105</v>
      </c>
      <c r="C116" s="3">
        <v>6</v>
      </c>
    </row>
  </sheetData>
  <sortState ref="A2:D117">
    <sortCondition ref="B2:B117"/>
  </sortState>
  <phoneticPr fontId="0" type="noConversion"/>
  <printOptions horizontalCentered="1" gridLines="1" gridLinesSet="0"/>
  <pageMargins left="0.75" right="0.75" top="0.98425196850393704" bottom="0.98425196850393704" header="0.51181102362204722" footer="0.51181102362204722"/>
  <pageSetup paperSize="9" scale="95" orientation="portrait" r:id="rId1"/>
  <headerFooter alignWithMargins="0">
    <oddHeader>&amp;LCurso: Almacenes&amp;Clibro: caso2.xls&amp;RHoja: productos(1)</oddHeader>
    <oddFooter>&amp;LProductos; datos iniciales&amp;C &amp;RPágina: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2" sqref="H22"/>
    </sheetView>
  </sheetViews>
  <sheetFormatPr baseColWidth="10" defaultColWidth="11.140625" defaultRowHeight="13.2"/>
  <cols>
    <col min="1" max="1" width="17.85546875" style="1" customWidth="1"/>
    <col min="2" max="2" width="11.140625" style="1"/>
    <col min="3" max="3" width="19.42578125" style="1" customWidth="1"/>
    <col min="4" max="16384" width="11.140625" style="1"/>
  </cols>
  <sheetData/>
  <phoneticPr fontId="0" type="noConversion"/>
  <pageMargins left="1.7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6"/>
  <sheetViews>
    <sheetView zoomScaleNormal="100" workbookViewId="0">
      <pane ySplit="1" topLeftCell="A2" activePane="bottomLeft" state="frozen"/>
      <selection pane="bottomLeft" activeCell="D1" sqref="D1"/>
    </sheetView>
  </sheetViews>
  <sheetFormatPr baseColWidth="10" defaultColWidth="11.140625" defaultRowHeight="14.4"/>
  <cols>
    <col min="1" max="1" width="25.85546875" style="2" customWidth="1"/>
    <col min="2" max="2" width="43.85546875" style="2" customWidth="1"/>
    <col min="3" max="3" width="17.85546875" style="2" customWidth="1"/>
    <col min="4" max="4" width="17.42578125" style="2" customWidth="1"/>
    <col min="5" max="5" width="14" style="2" customWidth="1"/>
    <col min="6" max="6" width="17.42578125" style="2" customWidth="1"/>
    <col min="7" max="16384" width="11.140625" style="2"/>
  </cols>
  <sheetData>
    <row r="1" spans="1:6" ht="27.75" customHeight="1">
      <c r="A1" s="39" t="s">
        <v>128</v>
      </c>
      <c r="B1" s="39" t="s">
        <v>129</v>
      </c>
      <c r="C1" s="38" t="s">
        <v>139</v>
      </c>
      <c r="D1" s="38" t="s">
        <v>127</v>
      </c>
      <c r="E1" s="38" t="s">
        <v>106</v>
      </c>
      <c r="F1" s="38" t="s">
        <v>125</v>
      </c>
    </row>
    <row r="2" spans="1:6">
      <c r="A2" s="3">
        <v>55</v>
      </c>
      <c r="B2" s="2" t="s">
        <v>54</v>
      </c>
      <c r="C2" s="3">
        <v>43</v>
      </c>
      <c r="D2" s="2">
        <f>C2</f>
        <v>43</v>
      </c>
      <c r="E2" s="7">
        <f>(C2/$D$116)*100</f>
        <v>3.0824372759856633</v>
      </c>
      <c r="F2" s="7">
        <f>(D2/$D$116)*100</f>
        <v>3.0824372759856633</v>
      </c>
    </row>
    <row r="3" spans="1:6">
      <c r="A3" s="3">
        <v>55</v>
      </c>
      <c r="B3" s="2" t="s">
        <v>55</v>
      </c>
      <c r="C3" s="3">
        <v>41</v>
      </c>
      <c r="D3" s="2">
        <f>D2+C3</f>
        <v>84</v>
      </c>
      <c r="E3" s="7">
        <f t="shared" ref="E3:E66" si="0">(C3/$D$116)*100</f>
        <v>2.9390681003584227</v>
      </c>
      <c r="F3" s="7">
        <f t="shared" ref="F3:F66" si="1">(D3/$D$116)*100</f>
        <v>6.021505376344086</v>
      </c>
    </row>
    <row r="4" spans="1:6">
      <c r="A4" s="3">
        <v>55</v>
      </c>
      <c r="B4" s="2" t="s">
        <v>53</v>
      </c>
      <c r="C4" s="3">
        <v>41</v>
      </c>
      <c r="D4" s="2">
        <f t="shared" ref="D4:D67" si="2">D3+C4</f>
        <v>125</v>
      </c>
      <c r="E4" s="7">
        <f t="shared" si="0"/>
        <v>2.9390681003584227</v>
      </c>
      <c r="F4" s="7">
        <f t="shared" si="1"/>
        <v>8.9605734767025087</v>
      </c>
    </row>
    <row r="5" spans="1:6">
      <c r="A5" s="3">
        <v>55</v>
      </c>
      <c r="B5" s="2" t="s">
        <v>51</v>
      </c>
      <c r="C5" s="3">
        <v>37</v>
      </c>
      <c r="D5" s="2">
        <f t="shared" si="2"/>
        <v>162</v>
      </c>
      <c r="E5" s="7">
        <f t="shared" si="0"/>
        <v>2.6523297491039424</v>
      </c>
      <c r="F5" s="7">
        <f t="shared" si="1"/>
        <v>11.612903225806452</v>
      </c>
    </row>
    <row r="6" spans="1:6">
      <c r="A6" s="3">
        <v>55</v>
      </c>
      <c r="B6" s="4" t="s">
        <v>52</v>
      </c>
      <c r="C6" s="3">
        <v>34</v>
      </c>
      <c r="D6" s="2">
        <f t="shared" si="2"/>
        <v>196</v>
      </c>
      <c r="E6" s="7">
        <f t="shared" si="0"/>
        <v>2.4372759856630828</v>
      </c>
      <c r="F6" s="7">
        <f t="shared" si="1"/>
        <v>14.050179211469535</v>
      </c>
    </row>
    <row r="7" spans="1:6">
      <c r="A7" s="3">
        <v>40</v>
      </c>
      <c r="B7" s="2" t="s">
        <v>4</v>
      </c>
      <c r="C7" s="3">
        <v>31</v>
      </c>
      <c r="D7" s="2">
        <f t="shared" si="2"/>
        <v>227</v>
      </c>
      <c r="E7" s="7">
        <f t="shared" si="0"/>
        <v>2.2222222222222223</v>
      </c>
      <c r="F7" s="7">
        <f t="shared" si="1"/>
        <v>16.272401433691755</v>
      </c>
    </row>
    <row r="8" spans="1:6">
      <c r="A8" s="3">
        <v>75</v>
      </c>
      <c r="B8" s="2" t="s">
        <v>61</v>
      </c>
      <c r="C8" s="3">
        <v>31</v>
      </c>
      <c r="D8" s="2">
        <f t="shared" si="2"/>
        <v>258</v>
      </c>
      <c r="E8" s="7">
        <f t="shared" si="0"/>
        <v>2.2222222222222223</v>
      </c>
      <c r="F8" s="7">
        <f t="shared" si="1"/>
        <v>18.494623655913976</v>
      </c>
    </row>
    <row r="9" spans="1:6">
      <c r="A9" s="3">
        <v>75</v>
      </c>
      <c r="B9" s="2" t="s">
        <v>59</v>
      </c>
      <c r="C9" s="3">
        <v>31</v>
      </c>
      <c r="D9" s="2">
        <f t="shared" si="2"/>
        <v>289</v>
      </c>
      <c r="E9" s="7">
        <f t="shared" si="0"/>
        <v>2.2222222222222223</v>
      </c>
      <c r="F9" s="7">
        <f t="shared" si="1"/>
        <v>20.716845878136201</v>
      </c>
    </row>
    <row r="10" spans="1:6">
      <c r="A10" s="3">
        <v>75</v>
      </c>
      <c r="B10" s="2" t="s">
        <v>59</v>
      </c>
      <c r="C10" s="3">
        <v>26</v>
      </c>
      <c r="D10" s="2">
        <f t="shared" si="2"/>
        <v>315</v>
      </c>
      <c r="E10" s="7">
        <f t="shared" si="0"/>
        <v>1.8637992831541221</v>
      </c>
      <c r="F10" s="7">
        <f t="shared" si="1"/>
        <v>22.58064516129032</v>
      </c>
    </row>
    <row r="11" spans="1:6">
      <c r="A11" s="3">
        <v>70</v>
      </c>
      <c r="B11" s="4" t="s">
        <v>11</v>
      </c>
      <c r="C11" s="3">
        <v>25</v>
      </c>
      <c r="D11" s="2">
        <f t="shared" si="2"/>
        <v>340</v>
      </c>
      <c r="E11" s="7">
        <f t="shared" si="0"/>
        <v>1.7921146953405016</v>
      </c>
      <c r="F11" s="7">
        <f t="shared" si="1"/>
        <v>24.372759856630825</v>
      </c>
    </row>
    <row r="12" spans="1:6">
      <c r="A12" s="3">
        <v>75</v>
      </c>
      <c r="B12" s="2" t="s">
        <v>58</v>
      </c>
      <c r="C12" s="3">
        <v>24</v>
      </c>
      <c r="D12" s="2">
        <f t="shared" si="2"/>
        <v>364</v>
      </c>
      <c r="E12" s="7">
        <f t="shared" si="0"/>
        <v>1.7204301075268817</v>
      </c>
      <c r="F12" s="7">
        <f t="shared" si="1"/>
        <v>26.093189964157702</v>
      </c>
    </row>
    <row r="13" spans="1:6">
      <c r="A13" s="3">
        <v>41</v>
      </c>
      <c r="B13" s="2" t="s">
        <v>77</v>
      </c>
      <c r="C13" s="3">
        <v>21</v>
      </c>
      <c r="D13" s="2">
        <f t="shared" si="2"/>
        <v>385</v>
      </c>
      <c r="E13" s="7">
        <f t="shared" si="0"/>
        <v>1.5053763440860215</v>
      </c>
      <c r="F13" s="7">
        <f t="shared" si="1"/>
        <v>27.598566308243726</v>
      </c>
    </row>
    <row r="14" spans="1:6">
      <c r="A14" s="3">
        <v>70</v>
      </c>
      <c r="B14" s="2" t="s">
        <v>12</v>
      </c>
      <c r="C14" s="3">
        <v>21</v>
      </c>
      <c r="D14" s="2">
        <f t="shared" si="2"/>
        <v>406</v>
      </c>
      <c r="E14" s="7">
        <f t="shared" si="0"/>
        <v>1.5053763440860215</v>
      </c>
      <c r="F14" s="7">
        <f t="shared" si="1"/>
        <v>29.103942652329749</v>
      </c>
    </row>
    <row r="15" spans="1:6">
      <c r="A15" s="3">
        <v>70</v>
      </c>
      <c r="B15" s="2" t="s">
        <v>7</v>
      </c>
      <c r="C15" s="3">
        <v>20</v>
      </c>
      <c r="D15" s="2">
        <f t="shared" si="2"/>
        <v>426</v>
      </c>
      <c r="E15" s="7">
        <f t="shared" si="0"/>
        <v>1.4336917562724014</v>
      </c>
      <c r="F15" s="7">
        <f t="shared" si="1"/>
        <v>30.537634408602148</v>
      </c>
    </row>
    <row r="16" spans="1:6">
      <c r="A16" s="3">
        <v>70</v>
      </c>
      <c r="B16" s="2" t="s">
        <v>8</v>
      </c>
      <c r="C16" s="3">
        <v>19</v>
      </c>
      <c r="D16" s="2">
        <f t="shared" si="2"/>
        <v>445</v>
      </c>
      <c r="E16" s="7">
        <f t="shared" si="0"/>
        <v>1.3620071684587813</v>
      </c>
      <c r="F16" s="7">
        <f t="shared" si="1"/>
        <v>31.899641577060933</v>
      </c>
    </row>
    <row r="17" spans="1:6">
      <c r="A17" s="3">
        <v>70</v>
      </c>
      <c r="B17" s="4" t="s">
        <v>9</v>
      </c>
      <c r="C17" s="3">
        <v>19</v>
      </c>
      <c r="D17" s="2">
        <f t="shared" si="2"/>
        <v>464</v>
      </c>
      <c r="E17" s="7">
        <f t="shared" si="0"/>
        <v>1.3620071684587813</v>
      </c>
      <c r="F17" s="7">
        <f t="shared" si="1"/>
        <v>33.261648745519715</v>
      </c>
    </row>
    <row r="18" spans="1:6">
      <c r="A18" s="3">
        <v>41</v>
      </c>
      <c r="B18" s="2" t="s">
        <v>74</v>
      </c>
      <c r="C18" s="3">
        <v>18</v>
      </c>
      <c r="D18" s="2">
        <f t="shared" si="2"/>
        <v>482</v>
      </c>
      <c r="E18" s="7">
        <f t="shared" si="0"/>
        <v>1.2903225806451613</v>
      </c>
      <c r="F18" s="7">
        <f t="shared" si="1"/>
        <v>34.551971326164875</v>
      </c>
    </row>
    <row r="19" spans="1:6">
      <c r="A19" s="3">
        <v>48</v>
      </c>
      <c r="B19" s="4" t="s">
        <v>45</v>
      </c>
      <c r="C19" s="3">
        <v>18</v>
      </c>
      <c r="D19" s="2">
        <f t="shared" si="2"/>
        <v>500</v>
      </c>
      <c r="E19" s="7">
        <f t="shared" si="0"/>
        <v>1.2903225806451613</v>
      </c>
      <c r="F19" s="7">
        <f t="shared" si="1"/>
        <v>35.842293906810035</v>
      </c>
    </row>
    <row r="20" spans="1:6">
      <c r="A20" s="3">
        <v>49</v>
      </c>
      <c r="B20" s="2" t="s">
        <v>47</v>
      </c>
      <c r="C20" s="3">
        <v>18</v>
      </c>
      <c r="D20" s="2">
        <f t="shared" si="2"/>
        <v>518</v>
      </c>
      <c r="E20" s="7">
        <f t="shared" si="0"/>
        <v>1.2903225806451613</v>
      </c>
      <c r="F20" s="7">
        <f t="shared" si="1"/>
        <v>37.132616487455195</v>
      </c>
    </row>
    <row r="21" spans="1:6">
      <c r="A21" s="3">
        <v>88</v>
      </c>
      <c r="B21" s="2" t="s">
        <v>85</v>
      </c>
      <c r="C21" s="3">
        <v>18</v>
      </c>
      <c r="D21" s="2">
        <f t="shared" si="2"/>
        <v>536</v>
      </c>
      <c r="E21" s="7">
        <f t="shared" si="0"/>
        <v>1.2903225806451613</v>
      </c>
      <c r="F21" s="7">
        <f t="shared" si="1"/>
        <v>38.422939068100362</v>
      </c>
    </row>
    <row r="22" spans="1:6">
      <c r="A22" s="3">
        <v>75</v>
      </c>
      <c r="B22" s="2" t="s">
        <v>56</v>
      </c>
      <c r="C22" s="3">
        <v>17</v>
      </c>
      <c r="D22" s="2">
        <f t="shared" si="2"/>
        <v>553</v>
      </c>
      <c r="E22" s="7">
        <f t="shared" si="0"/>
        <v>1.2186379928315414</v>
      </c>
      <c r="F22" s="7">
        <f t="shared" si="1"/>
        <v>39.641577060931901</v>
      </c>
    </row>
    <row r="23" spans="1:6">
      <c r="A23" s="3">
        <v>48</v>
      </c>
      <c r="B23" s="2" t="s">
        <v>92</v>
      </c>
      <c r="C23" s="3">
        <v>17</v>
      </c>
      <c r="D23" s="2">
        <f t="shared" si="2"/>
        <v>570</v>
      </c>
      <c r="E23" s="7">
        <f t="shared" si="0"/>
        <v>1.2186379928315414</v>
      </c>
      <c r="F23" s="7">
        <f t="shared" si="1"/>
        <v>40.86021505376344</v>
      </c>
    </row>
    <row r="24" spans="1:6">
      <c r="A24" s="3">
        <v>88</v>
      </c>
      <c r="B24" s="2" t="s">
        <v>84</v>
      </c>
      <c r="C24" s="3">
        <v>16</v>
      </c>
      <c r="D24" s="2">
        <f t="shared" si="2"/>
        <v>586</v>
      </c>
      <c r="E24" s="7">
        <f t="shared" si="0"/>
        <v>1.1469534050179211</v>
      </c>
      <c r="F24" s="7">
        <f t="shared" si="1"/>
        <v>42.007168458781365</v>
      </c>
    </row>
    <row r="25" spans="1:6">
      <c r="A25" s="3">
        <v>41</v>
      </c>
      <c r="B25" s="2" t="s">
        <v>62</v>
      </c>
      <c r="C25" s="3">
        <v>15</v>
      </c>
      <c r="D25" s="2">
        <f t="shared" si="2"/>
        <v>601</v>
      </c>
      <c r="E25" s="7">
        <f t="shared" si="0"/>
        <v>1.0752688172043012</v>
      </c>
      <c r="F25" s="7">
        <f t="shared" si="1"/>
        <v>43.082437275985662</v>
      </c>
    </row>
    <row r="26" spans="1:6">
      <c r="A26" s="3">
        <v>88</v>
      </c>
      <c r="B26" s="2" t="s">
        <v>81</v>
      </c>
      <c r="C26" s="3">
        <v>15</v>
      </c>
      <c r="D26" s="2">
        <f t="shared" si="2"/>
        <v>616</v>
      </c>
      <c r="E26" s="7">
        <f t="shared" si="0"/>
        <v>1.0752688172043012</v>
      </c>
      <c r="F26" s="7">
        <f t="shared" si="1"/>
        <v>44.157706093189965</v>
      </c>
    </row>
    <row r="27" spans="1:6">
      <c r="A27" s="3">
        <v>75</v>
      </c>
      <c r="B27" s="2" t="s">
        <v>57</v>
      </c>
      <c r="C27" s="3">
        <v>14</v>
      </c>
      <c r="D27" s="2">
        <f t="shared" si="2"/>
        <v>630</v>
      </c>
      <c r="E27" s="7">
        <f t="shared" si="0"/>
        <v>1.0035842293906809</v>
      </c>
      <c r="F27" s="7">
        <f t="shared" si="1"/>
        <v>45.161290322580641</v>
      </c>
    </row>
    <row r="28" spans="1:6">
      <c r="A28" s="3">
        <v>88</v>
      </c>
      <c r="B28" s="2" t="s">
        <v>82</v>
      </c>
      <c r="C28" s="3">
        <v>14</v>
      </c>
      <c r="D28" s="2">
        <f t="shared" si="2"/>
        <v>644</v>
      </c>
      <c r="E28" s="7">
        <f t="shared" si="0"/>
        <v>1.0035842293906809</v>
      </c>
      <c r="F28" s="7">
        <f t="shared" si="1"/>
        <v>46.164874551971323</v>
      </c>
    </row>
    <row r="29" spans="1:6">
      <c r="A29" s="3">
        <v>41</v>
      </c>
      <c r="B29" s="2" t="s">
        <v>75</v>
      </c>
      <c r="C29" s="3">
        <v>14</v>
      </c>
      <c r="D29" s="2">
        <f t="shared" si="2"/>
        <v>658</v>
      </c>
      <c r="E29" s="7">
        <f t="shared" si="0"/>
        <v>1.0035842293906809</v>
      </c>
      <c r="F29" s="7">
        <f t="shared" si="1"/>
        <v>47.168458781362006</v>
      </c>
    </row>
    <row r="30" spans="1:6">
      <c r="A30" s="3">
        <v>88</v>
      </c>
      <c r="B30" s="4" t="s">
        <v>83</v>
      </c>
      <c r="C30" s="3">
        <v>14</v>
      </c>
      <c r="D30" s="2">
        <f t="shared" si="2"/>
        <v>672</v>
      </c>
      <c r="E30" s="7">
        <f t="shared" si="0"/>
        <v>1.0035842293906809</v>
      </c>
      <c r="F30" s="7">
        <f t="shared" si="1"/>
        <v>48.172043010752688</v>
      </c>
    </row>
    <row r="31" spans="1:6">
      <c r="A31" s="3">
        <v>41</v>
      </c>
      <c r="B31" s="2" t="s">
        <v>76</v>
      </c>
      <c r="C31" s="3">
        <v>14</v>
      </c>
      <c r="D31" s="2">
        <f t="shared" si="2"/>
        <v>686</v>
      </c>
      <c r="E31" s="7">
        <f t="shared" si="0"/>
        <v>1.0035842293906809</v>
      </c>
      <c r="F31" s="7">
        <f t="shared" si="1"/>
        <v>49.17562724014337</v>
      </c>
    </row>
    <row r="32" spans="1:6">
      <c r="A32" s="3">
        <v>40</v>
      </c>
      <c r="B32" s="2" t="s">
        <v>3</v>
      </c>
      <c r="C32" s="3">
        <v>13</v>
      </c>
      <c r="D32" s="2">
        <f t="shared" si="2"/>
        <v>699</v>
      </c>
      <c r="E32" s="7">
        <f t="shared" si="0"/>
        <v>0.93189964157706107</v>
      </c>
      <c r="F32" s="7">
        <f t="shared" si="1"/>
        <v>50.107526881720432</v>
      </c>
    </row>
    <row r="33" spans="1:6">
      <c r="A33" s="3">
        <v>49</v>
      </c>
      <c r="B33" s="4" t="s">
        <v>99</v>
      </c>
      <c r="C33" s="3">
        <v>13</v>
      </c>
      <c r="D33" s="2">
        <f t="shared" si="2"/>
        <v>712</v>
      </c>
      <c r="E33" s="7">
        <f t="shared" si="0"/>
        <v>0.93189964157706107</v>
      </c>
      <c r="F33" s="7">
        <f t="shared" si="1"/>
        <v>51.039426523297493</v>
      </c>
    </row>
    <row r="34" spans="1:6">
      <c r="A34" s="3">
        <v>43</v>
      </c>
      <c r="B34" s="2" t="s">
        <v>34</v>
      </c>
      <c r="C34" s="3">
        <v>13</v>
      </c>
      <c r="D34" s="2">
        <f t="shared" si="2"/>
        <v>725</v>
      </c>
      <c r="E34" s="7">
        <f t="shared" si="0"/>
        <v>0.93189964157706107</v>
      </c>
      <c r="F34" s="7">
        <f t="shared" si="1"/>
        <v>51.971326164874554</v>
      </c>
    </row>
    <row r="35" spans="1:6">
      <c r="A35" s="3">
        <v>70</v>
      </c>
      <c r="B35" s="4" t="s">
        <v>10</v>
      </c>
      <c r="C35" s="3">
        <v>13</v>
      </c>
      <c r="D35" s="2">
        <f t="shared" si="2"/>
        <v>738</v>
      </c>
      <c r="E35" s="7">
        <f t="shared" si="0"/>
        <v>0.93189964157706107</v>
      </c>
      <c r="F35" s="7">
        <f t="shared" si="1"/>
        <v>52.903225806451616</v>
      </c>
    </row>
    <row r="36" spans="1:6">
      <c r="A36" s="3">
        <v>48</v>
      </c>
      <c r="B36" s="2" t="s">
        <v>97</v>
      </c>
      <c r="C36" s="3">
        <v>12</v>
      </c>
      <c r="D36" s="2">
        <f t="shared" si="2"/>
        <v>750</v>
      </c>
      <c r="E36" s="7">
        <f t="shared" si="0"/>
        <v>0.86021505376344087</v>
      </c>
      <c r="F36" s="7">
        <f t="shared" si="1"/>
        <v>53.763440860215049</v>
      </c>
    </row>
    <row r="37" spans="1:6">
      <c r="A37" s="3">
        <v>25</v>
      </c>
      <c r="B37" s="2" t="s">
        <v>18</v>
      </c>
      <c r="C37" s="3">
        <v>12</v>
      </c>
      <c r="D37" s="2">
        <f t="shared" si="2"/>
        <v>762</v>
      </c>
      <c r="E37" s="7">
        <f t="shared" si="0"/>
        <v>0.86021505376344087</v>
      </c>
      <c r="F37" s="7">
        <f t="shared" si="1"/>
        <v>54.623655913978496</v>
      </c>
    </row>
    <row r="38" spans="1:6">
      <c r="A38" s="3">
        <v>43</v>
      </c>
      <c r="B38" s="2" t="s">
        <v>37</v>
      </c>
      <c r="C38" s="3">
        <v>11</v>
      </c>
      <c r="D38" s="2">
        <f t="shared" si="2"/>
        <v>773</v>
      </c>
      <c r="E38" s="7">
        <f t="shared" si="0"/>
        <v>0.7885304659498209</v>
      </c>
      <c r="F38" s="7">
        <f t="shared" si="1"/>
        <v>55.412186379928322</v>
      </c>
    </row>
    <row r="39" spans="1:6">
      <c r="A39" s="3">
        <v>43</v>
      </c>
      <c r="B39" s="2" t="s">
        <v>34</v>
      </c>
      <c r="C39" s="3">
        <v>11</v>
      </c>
      <c r="D39" s="2">
        <f t="shared" si="2"/>
        <v>784</v>
      </c>
      <c r="E39" s="7">
        <f t="shared" si="0"/>
        <v>0.7885304659498209</v>
      </c>
      <c r="F39" s="7">
        <f t="shared" si="1"/>
        <v>56.200716845878141</v>
      </c>
    </row>
    <row r="40" spans="1:6">
      <c r="A40" s="3">
        <v>25</v>
      </c>
      <c r="B40" s="2" t="s">
        <v>19</v>
      </c>
      <c r="C40" s="3">
        <v>11</v>
      </c>
      <c r="D40" s="2">
        <f t="shared" si="2"/>
        <v>795</v>
      </c>
      <c r="E40" s="7">
        <f t="shared" si="0"/>
        <v>0.7885304659498209</v>
      </c>
      <c r="F40" s="7">
        <f t="shared" si="1"/>
        <v>56.98924731182796</v>
      </c>
    </row>
    <row r="41" spans="1:6">
      <c r="A41" s="3">
        <v>48</v>
      </c>
      <c r="B41" s="2" t="s">
        <v>95</v>
      </c>
      <c r="C41" s="3">
        <v>11</v>
      </c>
      <c r="D41" s="2">
        <f t="shared" si="2"/>
        <v>806</v>
      </c>
      <c r="E41" s="7">
        <f t="shared" si="0"/>
        <v>0.7885304659498209</v>
      </c>
      <c r="F41" s="7">
        <f t="shared" si="1"/>
        <v>57.777777777777771</v>
      </c>
    </row>
    <row r="42" spans="1:6">
      <c r="A42" s="3">
        <v>44</v>
      </c>
      <c r="B42" s="2" t="s">
        <v>89</v>
      </c>
      <c r="C42" s="3">
        <v>11</v>
      </c>
      <c r="D42" s="2">
        <f t="shared" si="2"/>
        <v>817</v>
      </c>
      <c r="E42" s="7">
        <f t="shared" si="0"/>
        <v>0.7885304659498209</v>
      </c>
      <c r="F42" s="7">
        <f t="shared" si="1"/>
        <v>58.56630824372759</v>
      </c>
    </row>
    <row r="43" spans="1:6">
      <c r="A43" s="3">
        <v>43</v>
      </c>
      <c r="B43" s="2" t="s">
        <v>33</v>
      </c>
      <c r="C43" s="3">
        <v>11</v>
      </c>
      <c r="D43" s="2">
        <f t="shared" si="2"/>
        <v>828</v>
      </c>
      <c r="E43" s="7">
        <f t="shared" si="0"/>
        <v>0.7885304659498209</v>
      </c>
      <c r="F43" s="7">
        <f t="shared" si="1"/>
        <v>59.354838709677416</v>
      </c>
    </row>
    <row r="44" spans="1:6">
      <c r="A44" s="3">
        <v>43</v>
      </c>
      <c r="B44" s="2" t="s">
        <v>32</v>
      </c>
      <c r="C44" s="3">
        <v>11</v>
      </c>
      <c r="D44" s="2">
        <f t="shared" si="2"/>
        <v>839</v>
      </c>
      <c r="E44" s="7">
        <f t="shared" si="0"/>
        <v>0.7885304659498209</v>
      </c>
      <c r="F44" s="7">
        <f t="shared" si="1"/>
        <v>60.143369175627235</v>
      </c>
    </row>
    <row r="45" spans="1:6">
      <c r="A45" s="3">
        <v>40</v>
      </c>
      <c r="B45" s="2" t="s">
        <v>5</v>
      </c>
      <c r="C45" s="3">
        <v>11</v>
      </c>
      <c r="D45" s="2">
        <f t="shared" si="2"/>
        <v>850</v>
      </c>
      <c r="E45" s="7">
        <f t="shared" si="0"/>
        <v>0.7885304659498209</v>
      </c>
      <c r="F45" s="7">
        <f t="shared" si="1"/>
        <v>60.931899641577061</v>
      </c>
    </row>
    <row r="46" spans="1:6">
      <c r="A46" s="3">
        <v>48</v>
      </c>
      <c r="B46" s="4" t="s">
        <v>40</v>
      </c>
      <c r="C46" s="3">
        <v>11</v>
      </c>
      <c r="D46" s="2">
        <f t="shared" si="2"/>
        <v>861</v>
      </c>
      <c r="E46" s="7">
        <f t="shared" si="0"/>
        <v>0.7885304659498209</v>
      </c>
      <c r="F46" s="7">
        <f t="shared" si="1"/>
        <v>61.72043010752688</v>
      </c>
    </row>
    <row r="47" spans="1:6">
      <c r="A47" s="3">
        <v>75</v>
      </c>
      <c r="B47" s="2" t="s">
        <v>57</v>
      </c>
      <c r="C47" s="3">
        <v>10</v>
      </c>
      <c r="D47" s="2">
        <f t="shared" si="2"/>
        <v>871</v>
      </c>
      <c r="E47" s="7">
        <f t="shared" si="0"/>
        <v>0.71684587813620071</v>
      </c>
      <c r="F47" s="7">
        <f t="shared" si="1"/>
        <v>62.437275985663085</v>
      </c>
    </row>
    <row r="48" spans="1:6">
      <c r="A48" s="3">
        <v>48</v>
      </c>
      <c r="B48" s="2" t="s">
        <v>96</v>
      </c>
      <c r="C48" s="3">
        <v>10</v>
      </c>
      <c r="D48" s="2">
        <f t="shared" si="2"/>
        <v>881</v>
      </c>
      <c r="E48" s="7">
        <f t="shared" si="0"/>
        <v>0.71684587813620071</v>
      </c>
      <c r="F48" s="7">
        <f t="shared" si="1"/>
        <v>63.154121863799283</v>
      </c>
    </row>
    <row r="49" spans="1:6">
      <c r="A49" s="3">
        <v>41</v>
      </c>
      <c r="B49" s="2" t="s">
        <v>80</v>
      </c>
      <c r="C49" s="3">
        <v>10</v>
      </c>
      <c r="D49" s="2">
        <f t="shared" si="2"/>
        <v>891</v>
      </c>
      <c r="E49" s="7">
        <f t="shared" si="0"/>
        <v>0.71684587813620071</v>
      </c>
      <c r="F49" s="7">
        <f t="shared" si="1"/>
        <v>63.87096774193548</v>
      </c>
    </row>
    <row r="50" spans="1:6">
      <c r="A50" s="3">
        <v>75</v>
      </c>
      <c r="B50" s="2" t="s">
        <v>58</v>
      </c>
      <c r="C50" s="3">
        <v>10</v>
      </c>
      <c r="D50" s="2">
        <f t="shared" si="2"/>
        <v>901</v>
      </c>
      <c r="E50" s="7">
        <f t="shared" si="0"/>
        <v>0.71684587813620071</v>
      </c>
      <c r="F50" s="7">
        <f t="shared" si="1"/>
        <v>64.587813620071685</v>
      </c>
    </row>
    <row r="51" spans="1:6">
      <c r="A51" s="3">
        <v>25</v>
      </c>
      <c r="B51" s="4" t="s">
        <v>15</v>
      </c>
      <c r="C51" s="3">
        <v>10</v>
      </c>
      <c r="D51" s="2">
        <f t="shared" si="2"/>
        <v>911</v>
      </c>
      <c r="E51" s="7">
        <f t="shared" si="0"/>
        <v>0.71684587813620071</v>
      </c>
      <c r="F51" s="7">
        <f t="shared" si="1"/>
        <v>65.304659498207883</v>
      </c>
    </row>
    <row r="52" spans="1:6">
      <c r="A52" s="3">
        <v>25</v>
      </c>
      <c r="B52" s="2" t="s">
        <v>16</v>
      </c>
      <c r="C52" s="3">
        <v>10</v>
      </c>
      <c r="D52" s="2">
        <f t="shared" si="2"/>
        <v>921</v>
      </c>
      <c r="E52" s="7">
        <f t="shared" si="0"/>
        <v>0.71684587813620071</v>
      </c>
      <c r="F52" s="7">
        <f t="shared" si="1"/>
        <v>66.021505376344081</v>
      </c>
    </row>
    <row r="53" spans="1:6">
      <c r="A53" s="3">
        <v>41</v>
      </c>
      <c r="B53" s="2" t="s">
        <v>74</v>
      </c>
      <c r="C53" s="3">
        <v>10</v>
      </c>
      <c r="D53" s="2">
        <f t="shared" si="2"/>
        <v>931</v>
      </c>
      <c r="E53" s="7">
        <f t="shared" si="0"/>
        <v>0.71684587813620071</v>
      </c>
      <c r="F53" s="7">
        <f t="shared" si="1"/>
        <v>66.738351254480293</v>
      </c>
    </row>
    <row r="54" spans="1:6">
      <c r="A54" s="3">
        <v>70</v>
      </c>
      <c r="B54" s="2" t="s">
        <v>100</v>
      </c>
      <c r="C54" s="3">
        <v>10</v>
      </c>
      <c r="D54" s="2">
        <f t="shared" si="2"/>
        <v>941</v>
      </c>
      <c r="E54" s="7">
        <f t="shared" si="0"/>
        <v>0.71684587813620071</v>
      </c>
      <c r="F54" s="7">
        <f t="shared" si="1"/>
        <v>67.45519713261649</v>
      </c>
    </row>
    <row r="55" spans="1:6">
      <c r="A55" s="3">
        <v>25</v>
      </c>
      <c r="B55" s="2" t="s">
        <v>17</v>
      </c>
      <c r="C55" s="3">
        <v>9</v>
      </c>
      <c r="D55" s="2">
        <f t="shared" si="2"/>
        <v>950</v>
      </c>
      <c r="E55" s="7">
        <f t="shared" si="0"/>
        <v>0.64516129032258063</v>
      </c>
      <c r="F55" s="7">
        <f t="shared" si="1"/>
        <v>68.100358422939067</v>
      </c>
    </row>
    <row r="56" spans="1:6">
      <c r="A56" s="3">
        <v>48</v>
      </c>
      <c r="B56" s="2" t="s">
        <v>94</v>
      </c>
      <c r="C56" s="3">
        <v>9</v>
      </c>
      <c r="D56" s="2">
        <f t="shared" si="2"/>
        <v>959</v>
      </c>
      <c r="E56" s="7">
        <f t="shared" si="0"/>
        <v>0.64516129032258063</v>
      </c>
      <c r="F56" s="7">
        <f t="shared" si="1"/>
        <v>68.745519713261643</v>
      </c>
    </row>
    <row r="57" spans="1:6">
      <c r="A57" s="3">
        <v>43</v>
      </c>
      <c r="B57" s="2" t="s">
        <v>31</v>
      </c>
      <c r="C57" s="3">
        <v>9</v>
      </c>
      <c r="D57" s="2">
        <f t="shared" si="2"/>
        <v>968</v>
      </c>
      <c r="E57" s="7">
        <f t="shared" si="0"/>
        <v>0.64516129032258063</v>
      </c>
      <c r="F57" s="7">
        <f t="shared" si="1"/>
        <v>69.390681003584234</v>
      </c>
    </row>
    <row r="58" spans="1:6">
      <c r="A58" s="3">
        <v>44</v>
      </c>
      <c r="B58" s="6" t="s">
        <v>90</v>
      </c>
      <c r="C58" s="3">
        <v>9</v>
      </c>
      <c r="D58" s="2">
        <f t="shared" si="2"/>
        <v>977</v>
      </c>
      <c r="E58" s="7">
        <f t="shared" si="0"/>
        <v>0.64516129032258063</v>
      </c>
      <c r="F58" s="7">
        <f t="shared" si="1"/>
        <v>70.035842293906811</v>
      </c>
    </row>
    <row r="59" spans="1:6">
      <c r="A59" s="3">
        <v>41</v>
      </c>
      <c r="B59" s="2" t="s">
        <v>78</v>
      </c>
      <c r="C59" s="3">
        <v>9</v>
      </c>
      <c r="D59" s="2">
        <f t="shared" si="2"/>
        <v>986</v>
      </c>
      <c r="E59" s="7">
        <f t="shared" si="0"/>
        <v>0.64516129032258063</v>
      </c>
      <c r="F59" s="7">
        <f t="shared" si="1"/>
        <v>70.681003584229401</v>
      </c>
    </row>
    <row r="60" spans="1:6">
      <c r="A60" s="3">
        <v>48</v>
      </c>
      <c r="B60" s="4" t="s">
        <v>44</v>
      </c>
      <c r="C60" s="3">
        <v>9</v>
      </c>
      <c r="D60" s="2">
        <f t="shared" si="2"/>
        <v>995</v>
      </c>
      <c r="E60" s="7">
        <f t="shared" si="0"/>
        <v>0.64516129032258063</v>
      </c>
      <c r="F60" s="7">
        <f t="shared" si="1"/>
        <v>71.326164874551964</v>
      </c>
    </row>
    <row r="61" spans="1:6">
      <c r="A61" s="3">
        <v>44</v>
      </c>
      <c r="B61" s="2" t="s">
        <v>91</v>
      </c>
      <c r="C61" s="3">
        <v>9</v>
      </c>
      <c r="D61" s="2">
        <f t="shared" si="2"/>
        <v>1004</v>
      </c>
      <c r="E61" s="7">
        <f t="shared" si="0"/>
        <v>0.64516129032258063</v>
      </c>
      <c r="F61" s="7">
        <f t="shared" si="1"/>
        <v>71.971326164874554</v>
      </c>
    </row>
    <row r="62" spans="1:6">
      <c r="A62" s="3">
        <v>49</v>
      </c>
      <c r="B62" s="2" t="s">
        <v>46</v>
      </c>
      <c r="C62" s="3">
        <v>9</v>
      </c>
      <c r="D62" s="2">
        <f t="shared" si="2"/>
        <v>1013</v>
      </c>
      <c r="E62" s="7">
        <f t="shared" si="0"/>
        <v>0.64516129032258063</v>
      </c>
      <c r="F62" s="7">
        <f t="shared" si="1"/>
        <v>72.616487455197131</v>
      </c>
    </row>
    <row r="63" spans="1:6">
      <c r="A63" s="3">
        <v>48</v>
      </c>
      <c r="B63" s="4" t="s">
        <v>42</v>
      </c>
      <c r="C63" s="3">
        <v>9</v>
      </c>
      <c r="D63" s="2">
        <f t="shared" si="2"/>
        <v>1022</v>
      </c>
      <c r="E63" s="7">
        <f t="shared" si="0"/>
        <v>0.64516129032258063</v>
      </c>
      <c r="F63" s="7">
        <f t="shared" si="1"/>
        <v>73.261648745519707</v>
      </c>
    </row>
    <row r="64" spans="1:6">
      <c r="A64" s="3">
        <v>43</v>
      </c>
      <c r="B64" s="2" t="s">
        <v>35</v>
      </c>
      <c r="C64" s="3">
        <v>9</v>
      </c>
      <c r="D64" s="2">
        <f t="shared" si="2"/>
        <v>1031</v>
      </c>
      <c r="E64" s="7">
        <f t="shared" si="0"/>
        <v>0.64516129032258063</v>
      </c>
      <c r="F64" s="7">
        <f t="shared" si="1"/>
        <v>73.906810035842298</v>
      </c>
    </row>
    <row r="65" spans="1:6">
      <c r="A65" s="3">
        <v>44</v>
      </c>
      <c r="B65" s="2" t="s">
        <v>87</v>
      </c>
      <c r="C65" s="3">
        <v>9</v>
      </c>
      <c r="D65" s="2">
        <f t="shared" si="2"/>
        <v>1040</v>
      </c>
      <c r="E65" s="7">
        <f t="shared" si="0"/>
        <v>0.64516129032258063</v>
      </c>
      <c r="F65" s="7">
        <f t="shared" si="1"/>
        <v>74.551971326164875</v>
      </c>
    </row>
    <row r="66" spans="1:6">
      <c r="A66" s="3">
        <v>48</v>
      </c>
      <c r="B66" s="4" t="s">
        <v>39</v>
      </c>
      <c r="C66" s="3">
        <v>9</v>
      </c>
      <c r="D66" s="2">
        <f t="shared" si="2"/>
        <v>1049</v>
      </c>
      <c r="E66" s="7">
        <f t="shared" si="0"/>
        <v>0.64516129032258063</v>
      </c>
      <c r="F66" s="7">
        <f t="shared" si="1"/>
        <v>75.197132616487451</v>
      </c>
    </row>
    <row r="67" spans="1:6">
      <c r="A67" s="3">
        <v>20</v>
      </c>
      <c r="B67" s="4" t="s">
        <v>72</v>
      </c>
      <c r="C67" s="3">
        <v>9</v>
      </c>
      <c r="D67" s="2">
        <f t="shared" si="2"/>
        <v>1058</v>
      </c>
      <c r="E67" s="7">
        <f t="shared" ref="E67:E116" si="3">(C67/$D$116)*100</f>
        <v>0.64516129032258063</v>
      </c>
      <c r="F67" s="7">
        <f t="shared" ref="F67:F116" si="4">(D67/$D$116)*100</f>
        <v>75.842293906810028</v>
      </c>
    </row>
    <row r="68" spans="1:6">
      <c r="A68" s="3">
        <v>48</v>
      </c>
      <c r="B68" s="4" t="s">
        <v>43</v>
      </c>
      <c r="C68" s="3">
        <v>9</v>
      </c>
      <c r="D68" s="2">
        <f t="shared" ref="D68:D116" si="5">D67+C68</f>
        <v>1067</v>
      </c>
      <c r="E68" s="7">
        <f t="shared" si="3"/>
        <v>0.64516129032258063</v>
      </c>
      <c r="F68" s="7">
        <f t="shared" si="4"/>
        <v>76.487455197132618</v>
      </c>
    </row>
    <row r="69" spans="1:6">
      <c r="A69" s="3">
        <v>41</v>
      </c>
      <c r="B69" s="2" t="s">
        <v>65</v>
      </c>
      <c r="C69" s="3">
        <v>9</v>
      </c>
      <c r="D69" s="2">
        <f t="shared" si="5"/>
        <v>1076</v>
      </c>
      <c r="E69" s="7">
        <f t="shared" si="3"/>
        <v>0.64516129032258063</v>
      </c>
      <c r="F69" s="7">
        <f t="shared" si="4"/>
        <v>77.132616487455195</v>
      </c>
    </row>
    <row r="70" spans="1:6">
      <c r="A70" s="3">
        <v>41</v>
      </c>
      <c r="B70" s="2" t="s">
        <v>64</v>
      </c>
      <c r="C70" s="3">
        <v>9</v>
      </c>
      <c r="D70" s="2">
        <f t="shared" si="5"/>
        <v>1085</v>
      </c>
      <c r="E70" s="7">
        <f t="shared" si="3"/>
        <v>0.64516129032258063</v>
      </c>
      <c r="F70" s="7">
        <f t="shared" si="4"/>
        <v>77.777777777777786</v>
      </c>
    </row>
    <row r="71" spans="1:6">
      <c r="A71" s="3">
        <v>25</v>
      </c>
      <c r="B71" s="2" t="s">
        <v>13</v>
      </c>
      <c r="C71" s="3">
        <v>8</v>
      </c>
      <c r="D71" s="2">
        <f t="shared" si="5"/>
        <v>1093</v>
      </c>
      <c r="E71" s="7">
        <f t="shared" si="3"/>
        <v>0.57347670250896055</v>
      </c>
      <c r="F71" s="7">
        <f t="shared" si="4"/>
        <v>78.351254480286741</v>
      </c>
    </row>
    <row r="72" spans="1:6">
      <c r="A72" s="3">
        <v>25</v>
      </c>
      <c r="B72" s="4" t="s">
        <v>14</v>
      </c>
      <c r="C72" s="3">
        <v>8</v>
      </c>
      <c r="D72" s="2">
        <f t="shared" si="5"/>
        <v>1101</v>
      </c>
      <c r="E72" s="7">
        <f t="shared" si="3"/>
        <v>0.57347670250896055</v>
      </c>
      <c r="F72" s="7">
        <f t="shared" si="4"/>
        <v>78.924731182795711</v>
      </c>
    </row>
    <row r="73" spans="1:6">
      <c r="A73" s="3">
        <v>70</v>
      </c>
      <c r="B73" s="5" t="s">
        <v>6</v>
      </c>
      <c r="C73" s="3">
        <v>8</v>
      </c>
      <c r="D73" s="2">
        <f t="shared" si="5"/>
        <v>1109</v>
      </c>
      <c r="E73" s="7">
        <f t="shared" si="3"/>
        <v>0.57347670250896055</v>
      </c>
      <c r="F73" s="7">
        <f t="shared" si="4"/>
        <v>79.498207885304666</v>
      </c>
    </row>
    <row r="74" spans="1:6">
      <c r="A74" s="3">
        <v>49</v>
      </c>
      <c r="B74" s="2" t="s">
        <v>101</v>
      </c>
      <c r="C74" s="3">
        <v>8</v>
      </c>
      <c r="D74" s="2">
        <f t="shared" si="5"/>
        <v>1117</v>
      </c>
      <c r="E74" s="7">
        <f t="shared" si="3"/>
        <v>0.57347670250896055</v>
      </c>
      <c r="F74" s="7">
        <f t="shared" si="4"/>
        <v>80.071684587813621</v>
      </c>
    </row>
    <row r="75" spans="1:6">
      <c r="A75" s="3">
        <v>41</v>
      </c>
      <c r="B75" s="2" t="s">
        <v>79</v>
      </c>
      <c r="C75" s="3">
        <v>8</v>
      </c>
      <c r="D75" s="2">
        <f t="shared" si="5"/>
        <v>1125</v>
      </c>
      <c r="E75" s="7">
        <f t="shared" si="3"/>
        <v>0.57347670250896055</v>
      </c>
      <c r="F75" s="7">
        <f t="shared" si="4"/>
        <v>80.645161290322577</v>
      </c>
    </row>
    <row r="76" spans="1:6">
      <c r="A76" s="3">
        <v>48</v>
      </c>
      <c r="B76" s="2" t="s">
        <v>86</v>
      </c>
      <c r="C76" s="3">
        <v>8</v>
      </c>
      <c r="D76" s="2">
        <f t="shared" si="5"/>
        <v>1133</v>
      </c>
      <c r="E76" s="7">
        <f t="shared" si="3"/>
        <v>0.57347670250896055</v>
      </c>
      <c r="F76" s="7">
        <f t="shared" si="4"/>
        <v>81.218637992831546</v>
      </c>
    </row>
    <row r="77" spans="1:6">
      <c r="A77" s="3">
        <v>41</v>
      </c>
      <c r="B77" s="2" t="s">
        <v>63</v>
      </c>
      <c r="C77" s="3">
        <v>8</v>
      </c>
      <c r="D77" s="2">
        <f t="shared" si="5"/>
        <v>1141</v>
      </c>
      <c r="E77" s="7">
        <f t="shared" si="3"/>
        <v>0.57347670250896055</v>
      </c>
      <c r="F77" s="7">
        <f t="shared" si="4"/>
        <v>81.792114695340501</v>
      </c>
    </row>
    <row r="78" spans="1:6">
      <c r="A78" s="3">
        <v>43</v>
      </c>
      <c r="B78" s="2" t="s">
        <v>38</v>
      </c>
      <c r="C78" s="3">
        <v>8</v>
      </c>
      <c r="D78" s="2">
        <f t="shared" si="5"/>
        <v>1149</v>
      </c>
      <c r="E78" s="7">
        <f t="shared" si="3"/>
        <v>0.57347670250896055</v>
      </c>
      <c r="F78" s="7">
        <f t="shared" si="4"/>
        <v>82.365591397849457</v>
      </c>
    </row>
    <row r="79" spans="1:6">
      <c r="A79" s="3">
        <v>48</v>
      </c>
      <c r="B79" s="4" t="s">
        <v>41</v>
      </c>
      <c r="C79" s="3">
        <v>8</v>
      </c>
      <c r="D79" s="2">
        <f t="shared" si="5"/>
        <v>1157</v>
      </c>
      <c r="E79" s="7">
        <f t="shared" si="3"/>
        <v>0.57347670250896055</v>
      </c>
      <c r="F79" s="7">
        <f t="shared" si="4"/>
        <v>82.939068100358426</v>
      </c>
    </row>
    <row r="80" spans="1:6">
      <c r="A80" s="3">
        <v>49</v>
      </c>
      <c r="B80" s="2" t="s">
        <v>102</v>
      </c>
      <c r="C80" s="3">
        <v>8</v>
      </c>
      <c r="D80" s="2">
        <f t="shared" si="5"/>
        <v>1165</v>
      </c>
      <c r="E80" s="7">
        <f t="shared" si="3"/>
        <v>0.57347670250896055</v>
      </c>
      <c r="F80" s="7">
        <f t="shared" si="4"/>
        <v>83.512544802867382</v>
      </c>
    </row>
    <row r="81" spans="1:6">
      <c r="A81" s="3">
        <v>20</v>
      </c>
      <c r="B81" s="2" t="s">
        <v>69</v>
      </c>
      <c r="C81" s="3">
        <v>8</v>
      </c>
      <c r="D81" s="2">
        <f t="shared" si="5"/>
        <v>1173</v>
      </c>
      <c r="E81" s="7">
        <f t="shared" si="3"/>
        <v>0.57347670250896055</v>
      </c>
      <c r="F81" s="7">
        <f t="shared" si="4"/>
        <v>84.086021505376337</v>
      </c>
    </row>
    <row r="82" spans="1:6">
      <c r="A82" s="3">
        <v>49</v>
      </c>
      <c r="B82" s="6" t="s">
        <v>103</v>
      </c>
      <c r="C82" s="3">
        <v>7</v>
      </c>
      <c r="D82" s="2">
        <f t="shared" si="5"/>
        <v>1180</v>
      </c>
      <c r="E82" s="7">
        <f t="shared" si="3"/>
        <v>0.50179211469534046</v>
      </c>
      <c r="F82" s="7">
        <f t="shared" si="4"/>
        <v>84.587813620071685</v>
      </c>
    </row>
    <row r="83" spans="1:6">
      <c r="A83" s="3">
        <v>20</v>
      </c>
      <c r="B83" s="2" t="s">
        <v>73</v>
      </c>
      <c r="C83" s="3">
        <v>7</v>
      </c>
      <c r="D83" s="2">
        <f t="shared" si="5"/>
        <v>1187</v>
      </c>
      <c r="E83" s="7">
        <f t="shared" si="3"/>
        <v>0.50179211469534046</v>
      </c>
      <c r="F83" s="7">
        <f t="shared" si="4"/>
        <v>85.089605734767019</v>
      </c>
    </row>
    <row r="84" spans="1:6">
      <c r="A84" s="3">
        <v>49</v>
      </c>
      <c r="B84" s="6" t="s">
        <v>98</v>
      </c>
      <c r="C84" s="3">
        <v>7</v>
      </c>
      <c r="D84" s="2">
        <f t="shared" si="5"/>
        <v>1194</v>
      </c>
      <c r="E84" s="7">
        <f t="shared" si="3"/>
        <v>0.50179211469534046</v>
      </c>
      <c r="F84" s="7">
        <f t="shared" si="4"/>
        <v>85.591397849462368</v>
      </c>
    </row>
    <row r="85" spans="1:6">
      <c r="A85" s="3">
        <v>49</v>
      </c>
      <c r="B85" s="2" t="s">
        <v>2</v>
      </c>
      <c r="C85" s="3">
        <v>7</v>
      </c>
      <c r="D85" s="2">
        <f t="shared" si="5"/>
        <v>1201</v>
      </c>
      <c r="E85" s="7">
        <f t="shared" si="3"/>
        <v>0.50179211469534046</v>
      </c>
      <c r="F85" s="7">
        <f t="shared" si="4"/>
        <v>86.093189964157702</v>
      </c>
    </row>
    <row r="86" spans="1:6">
      <c r="A86" s="3">
        <v>40</v>
      </c>
      <c r="B86" s="2" t="s">
        <v>49</v>
      </c>
      <c r="C86" s="3">
        <v>7</v>
      </c>
      <c r="D86" s="2">
        <f t="shared" si="5"/>
        <v>1208</v>
      </c>
      <c r="E86" s="7">
        <f t="shared" si="3"/>
        <v>0.50179211469534046</v>
      </c>
      <c r="F86" s="7">
        <f t="shared" si="4"/>
        <v>86.59498207885305</v>
      </c>
    </row>
    <row r="87" spans="1:6">
      <c r="A87" s="3">
        <v>20</v>
      </c>
      <c r="B87" s="2" t="s">
        <v>70</v>
      </c>
      <c r="C87" s="3">
        <v>7</v>
      </c>
      <c r="D87" s="2">
        <f t="shared" si="5"/>
        <v>1215</v>
      </c>
      <c r="E87" s="7">
        <f t="shared" si="3"/>
        <v>0.50179211469534046</v>
      </c>
      <c r="F87" s="7">
        <f t="shared" si="4"/>
        <v>87.096774193548384</v>
      </c>
    </row>
    <row r="88" spans="1:6">
      <c r="A88" s="3">
        <v>20</v>
      </c>
      <c r="B88" s="6" t="s">
        <v>71</v>
      </c>
      <c r="C88" s="3">
        <v>7</v>
      </c>
      <c r="D88" s="2">
        <f t="shared" si="5"/>
        <v>1222</v>
      </c>
      <c r="E88" s="7">
        <f t="shared" si="3"/>
        <v>0.50179211469534046</v>
      </c>
      <c r="F88" s="7">
        <f t="shared" si="4"/>
        <v>87.598566308243733</v>
      </c>
    </row>
    <row r="89" spans="1:6">
      <c r="A89" s="3">
        <v>41</v>
      </c>
      <c r="B89" s="2" t="s">
        <v>68</v>
      </c>
      <c r="C89" s="3">
        <v>7</v>
      </c>
      <c r="D89" s="2">
        <f t="shared" si="5"/>
        <v>1229</v>
      </c>
      <c r="E89" s="7">
        <f t="shared" si="3"/>
        <v>0.50179211469534046</v>
      </c>
      <c r="F89" s="7">
        <f t="shared" si="4"/>
        <v>88.100358422939067</v>
      </c>
    </row>
    <row r="90" spans="1:6">
      <c r="A90" s="3">
        <v>10</v>
      </c>
      <c r="B90" s="6" t="s">
        <v>23</v>
      </c>
      <c r="C90" s="3">
        <v>7</v>
      </c>
      <c r="D90" s="2">
        <f t="shared" si="5"/>
        <v>1236</v>
      </c>
      <c r="E90" s="7">
        <f t="shared" si="3"/>
        <v>0.50179211469534046</v>
      </c>
      <c r="F90" s="7">
        <f t="shared" si="4"/>
        <v>88.602150537634401</v>
      </c>
    </row>
    <row r="91" spans="1:6">
      <c r="A91" s="3">
        <v>75</v>
      </c>
      <c r="B91" s="2" t="s">
        <v>60</v>
      </c>
      <c r="C91" s="3">
        <v>7</v>
      </c>
      <c r="D91" s="2">
        <f t="shared" si="5"/>
        <v>1243</v>
      </c>
      <c r="E91" s="7">
        <f t="shared" si="3"/>
        <v>0.50179211469534046</v>
      </c>
      <c r="F91" s="7">
        <f t="shared" si="4"/>
        <v>89.103942652329749</v>
      </c>
    </row>
    <row r="92" spans="1:6">
      <c r="A92" s="3">
        <v>49</v>
      </c>
      <c r="B92" s="2" t="s">
        <v>48</v>
      </c>
      <c r="C92" s="3">
        <v>7</v>
      </c>
      <c r="D92" s="2">
        <f t="shared" si="5"/>
        <v>1250</v>
      </c>
      <c r="E92" s="7">
        <f t="shared" si="3"/>
        <v>0.50179211469534046</v>
      </c>
      <c r="F92" s="7">
        <f t="shared" si="4"/>
        <v>89.605734767025098</v>
      </c>
    </row>
    <row r="93" spans="1:6">
      <c r="A93" s="3">
        <v>43</v>
      </c>
      <c r="B93" s="2" t="s">
        <v>25</v>
      </c>
      <c r="C93" s="3">
        <v>7</v>
      </c>
      <c r="D93" s="2">
        <f t="shared" si="5"/>
        <v>1257</v>
      </c>
      <c r="E93" s="7">
        <f t="shared" si="3"/>
        <v>0.50179211469534046</v>
      </c>
      <c r="F93" s="7">
        <f t="shared" si="4"/>
        <v>90.107526881720432</v>
      </c>
    </row>
    <row r="94" spans="1:6">
      <c r="A94" s="3">
        <v>10</v>
      </c>
      <c r="B94" s="4" t="s">
        <v>20</v>
      </c>
      <c r="C94" s="3">
        <v>7</v>
      </c>
      <c r="D94" s="2">
        <f t="shared" si="5"/>
        <v>1264</v>
      </c>
      <c r="E94" s="7">
        <f t="shared" si="3"/>
        <v>0.50179211469534046</v>
      </c>
      <c r="F94" s="7">
        <f t="shared" si="4"/>
        <v>90.609318996415766</v>
      </c>
    </row>
    <row r="95" spans="1:6">
      <c r="A95" s="3">
        <v>43</v>
      </c>
      <c r="B95" s="2" t="s">
        <v>35</v>
      </c>
      <c r="C95" s="3">
        <v>7</v>
      </c>
      <c r="D95" s="2">
        <f t="shared" si="5"/>
        <v>1271</v>
      </c>
      <c r="E95" s="7">
        <f t="shared" si="3"/>
        <v>0.50179211469534046</v>
      </c>
      <c r="F95" s="7">
        <f t="shared" si="4"/>
        <v>91.111111111111114</v>
      </c>
    </row>
    <row r="96" spans="1:6">
      <c r="A96" s="3">
        <v>41</v>
      </c>
      <c r="B96" s="2" t="s">
        <v>74</v>
      </c>
      <c r="C96" s="3">
        <v>7</v>
      </c>
      <c r="D96" s="2">
        <f t="shared" si="5"/>
        <v>1278</v>
      </c>
      <c r="E96" s="7">
        <f t="shared" si="3"/>
        <v>0.50179211469534046</v>
      </c>
      <c r="F96" s="7">
        <f t="shared" si="4"/>
        <v>91.612903225806448</v>
      </c>
    </row>
    <row r="97" spans="1:6">
      <c r="A97" s="3">
        <v>75</v>
      </c>
      <c r="B97" s="2" t="s">
        <v>61</v>
      </c>
      <c r="C97" s="3">
        <v>6</v>
      </c>
      <c r="D97" s="2">
        <f t="shared" si="5"/>
        <v>1284</v>
      </c>
      <c r="E97" s="7">
        <f t="shared" si="3"/>
        <v>0.43010752688172044</v>
      </c>
      <c r="F97" s="7">
        <f t="shared" si="4"/>
        <v>92.043010752688176</v>
      </c>
    </row>
    <row r="98" spans="1:6">
      <c r="A98" s="3">
        <v>10</v>
      </c>
      <c r="B98" s="2" t="s">
        <v>24</v>
      </c>
      <c r="C98" s="3">
        <v>6</v>
      </c>
      <c r="D98" s="2">
        <f t="shared" si="5"/>
        <v>1290</v>
      </c>
      <c r="E98" s="7">
        <f t="shared" si="3"/>
        <v>0.43010752688172044</v>
      </c>
      <c r="F98" s="7">
        <f t="shared" si="4"/>
        <v>92.473118279569889</v>
      </c>
    </row>
    <row r="99" spans="1:6">
      <c r="A99" s="3">
        <v>10</v>
      </c>
      <c r="B99" s="2" t="s">
        <v>21</v>
      </c>
      <c r="C99" s="3">
        <v>6</v>
      </c>
      <c r="D99" s="2">
        <f t="shared" si="5"/>
        <v>1296</v>
      </c>
      <c r="E99" s="7">
        <f t="shared" si="3"/>
        <v>0.43010752688172044</v>
      </c>
      <c r="F99" s="7">
        <f t="shared" si="4"/>
        <v>92.903225806451616</v>
      </c>
    </row>
    <row r="100" spans="1:6">
      <c r="A100" s="3">
        <v>41</v>
      </c>
      <c r="B100" s="2" t="s">
        <v>66</v>
      </c>
      <c r="C100" s="3">
        <v>6</v>
      </c>
      <c r="D100" s="2">
        <f t="shared" si="5"/>
        <v>1302</v>
      </c>
      <c r="E100" s="7">
        <f t="shared" si="3"/>
        <v>0.43010752688172044</v>
      </c>
      <c r="F100" s="7">
        <f t="shared" si="4"/>
        <v>93.333333333333329</v>
      </c>
    </row>
    <row r="101" spans="1:6">
      <c r="A101" s="3">
        <v>10</v>
      </c>
      <c r="B101" s="6" t="s">
        <v>22</v>
      </c>
      <c r="C101" s="3">
        <v>6</v>
      </c>
      <c r="D101" s="2">
        <f t="shared" si="5"/>
        <v>1308</v>
      </c>
      <c r="E101" s="7">
        <f t="shared" si="3"/>
        <v>0.43010752688172044</v>
      </c>
      <c r="F101" s="7">
        <f t="shared" si="4"/>
        <v>93.763440860215056</v>
      </c>
    </row>
    <row r="102" spans="1:6">
      <c r="A102" s="3">
        <v>49</v>
      </c>
      <c r="B102" s="4" t="s">
        <v>29</v>
      </c>
      <c r="C102" s="3">
        <v>6</v>
      </c>
      <c r="D102" s="2">
        <f t="shared" si="5"/>
        <v>1314</v>
      </c>
      <c r="E102" s="7">
        <f t="shared" si="3"/>
        <v>0.43010752688172044</v>
      </c>
      <c r="F102" s="7">
        <f t="shared" si="4"/>
        <v>94.193548387096769</v>
      </c>
    </row>
    <row r="103" spans="1:6">
      <c r="A103" s="3">
        <v>75</v>
      </c>
      <c r="B103" s="2" t="s">
        <v>58</v>
      </c>
      <c r="C103" s="3">
        <v>6</v>
      </c>
      <c r="D103" s="2">
        <f t="shared" si="5"/>
        <v>1320</v>
      </c>
      <c r="E103" s="7">
        <f t="shared" si="3"/>
        <v>0.43010752688172044</v>
      </c>
      <c r="F103" s="7">
        <f t="shared" si="4"/>
        <v>94.623655913978496</v>
      </c>
    </row>
    <row r="104" spans="1:6">
      <c r="A104" s="3">
        <v>43</v>
      </c>
      <c r="B104" s="4" t="s">
        <v>27</v>
      </c>
      <c r="C104" s="3">
        <v>6</v>
      </c>
      <c r="D104" s="2">
        <f t="shared" si="5"/>
        <v>1326</v>
      </c>
      <c r="E104" s="7">
        <f t="shared" si="3"/>
        <v>0.43010752688172044</v>
      </c>
      <c r="F104" s="7">
        <f t="shared" si="4"/>
        <v>95.053763440860223</v>
      </c>
    </row>
    <row r="105" spans="1:6">
      <c r="A105" s="3">
        <v>49</v>
      </c>
      <c r="B105" s="4" t="s">
        <v>1</v>
      </c>
      <c r="C105" s="3">
        <v>6</v>
      </c>
      <c r="D105" s="2">
        <f t="shared" si="5"/>
        <v>1332</v>
      </c>
      <c r="E105" s="7">
        <f t="shared" si="3"/>
        <v>0.43010752688172044</v>
      </c>
      <c r="F105" s="7">
        <f t="shared" si="4"/>
        <v>95.483870967741936</v>
      </c>
    </row>
    <row r="106" spans="1:6">
      <c r="A106" s="3">
        <v>49</v>
      </c>
      <c r="B106" s="2" t="s">
        <v>30</v>
      </c>
      <c r="C106" s="3">
        <v>6</v>
      </c>
      <c r="D106" s="2">
        <f t="shared" si="5"/>
        <v>1338</v>
      </c>
      <c r="E106" s="7">
        <f t="shared" si="3"/>
        <v>0.43010752688172044</v>
      </c>
      <c r="F106" s="7">
        <f t="shared" si="4"/>
        <v>95.913978494623649</v>
      </c>
    </row>
    <row r="107" spans="1:6">
      <c r="A107" s="3">
        <v>49</v>
      </c>
      <c r="B107" s="2" t="s">
        <v>28</v>
      </c>
      <c r="C107" s="3">
        <v>6</v>
      </c>
      <c r="D107" s="2">
        <f t="shared" si="5"/>
        <v>1344</v>
      </c>
      <c r="E107" s="7">
        <f t="shared" si="3"/>
        <v>0.43010752688172044</v>
      </c>
      <c r="F107" s="7">
        <f t="shared" si="4"/>
        <v>96.344086021505376</v>
      </c>
    </row>
    <row r="108" spans="1:6">
      <c r="A108" s="3">
        <v>41</v>
      </c>
      <c r="B108" s="2" t="s">
        <v>67</v>
      </c>
      <c r="C108" s="3">
        <v>6</v>
      </c>
      <c r="D108" s="2">
        <f t="shared" si="5"/>
        <v>1350</v>
      </c>
      <c r="E108" s="7">
        <f t="shared" si="3"/>
        <v>0.43010752688172044</v>
      </c>
      <c r="F108" s="7">
        <f t="shared" si="4"/>
        <v>96.774193548387103</v>
      </c>
    </row>
    <row r="109" spans="1:6">
      <c r="A109" s="3">
        <v>40</v>
      </c>
      <c r="B109" s="2" t="s">
        <v>50</v>
      </c>
      <c r="C109" s="3">
        <v>6</v>
      </c>
      <c r="D109" s="2">
        <f t="shared" si="5"/>
        <v>1356</v>
      </c>
      <c r="E109" s="7">
        <f t="shared" si="3"/>
        <v>0.43010752688172044</v>
      </c>
      <c r="F109" s="7">
        <f t="shared" si="4"/>
        <v>97.204301075268816</v>
      </c>
    </row>
    <row r="110" spans="1:6">
      <c r="A110" s="3">
        <v>48</v>
      </c>
      <c r="B110" s="2" t="s">
        <v>93</v>
      </c>
      <c r="C110" s="3">
        <v>6</v>
      </c>
      <c r="D110" s="2">
        <f t="shared" si="5"/>
        <v>1362</v>
      </c>
      <c r="E110" s="7">
        <f t="shared" si="3"/>
        <v>0.43010752688172044</v>
      </c>
      <c r="F110" s="7">
        <f t="shared" si="4"/>
        <v>97.634408602150529</v>
      </c>
    </row>
    <row r="111" spans="1:6">
      <c r="A111" s="3">
        <v>43</v>
      </c>
      <c r="B111" s="2" t="s">
        <v>36</v>
      </c>
      <c r="C111" s="3">
        <v>6</v>
      </c>
      <c r="D111" s="2">
        <f t="shared" si="5"/>
        <v>1368</v>
      </c>
      <c r="E111" s="7">
        <f t="shared" si="3"/>
        <v>0.43010752688172044</v>
      </c>
      <c r="F111" s="7">
        <f t="shared" si="4"/>
        <v>98.064516129032256</v>
      </c>
    </row>
    <row r="112" spans="1:6">
      <c r="A112" s="3">
        <v>49</v>
      </c>
      <c r="B112" s="2" t="s">
        <v>105</v>
      </c>
      <c r="C112" s="3">
        <v>6</v>
      </c>
      <c r="D112" s="2">
        <f t="shared" si="5"/>
        <v>1374</v>
      </c>
      <c r="E112" s="7">
        <f t="shared" si="3"/>
        <v>0.43010752688172044</v>
      </c>
      <c r="F112" s="7">
        <f t="shared" si="4"/>
        <v>98.494623655913983</v>
      </c>
    </row>
    <row r="113" spans="1:6">
      <c r="A113" s="3">
        <v>49</v>
      </c>
      <c r="B113" s="2" t="s">
        <v>104</v>
      </c>
      <c r="C113" s="3">
        <v>6</v>
      </c>
      <c r="D113" s="2">
        <f t="shared" si="5"/>
        <v>1380</v>
      </c>
      <c r="E113" s="7">
        <f t="shared" si="3"/>
        <v>0.43010752688172044</v>
      </c>
      <c r="F113" s="7">
        <f t="shared" si="4"/>
        <v>98.924731182795696</v>
      </c>
    </row>
    <row r="114" spans="1:6">
      <c r="A114" s="3">
        <v>43</v>
      </c>
      <c r="B114" s="2" t="s">
        <v>35</v>
      </c>
      <c r="C114" s="3">
        <v>5</v>
      </c>
      <c r="D114" s="2">
        <f t="shared" si="5"/>
        <v>1385</v>
      </c>
      <c r="E114" s="7">
        <f t="shared" si="3"/>
        <v>0.35842293906810035</v>
      </c>
      <c r="F114" s="7">
        <f t="shared" si="4"/>
        <v>99.283154121863802</v>
      </c>
    </row>
    <row r="115" spans="1:6">
      <c r="A115" s="3">
        <v>43</v>
      </c>
      <c r="B115" s="2" t="s">
        <v>26</v>
      </c>
      <c r="C115" s="3">
        <v>5</v>
      </c>
      <c r="D115" s="2">
        <f t="shared" si="5"/>
        <v>1390</v>
      </c>
      <c r="E115" s="7">
        <f t="shared" si="3"/>
        <v>0.35842293906810035</v>
      </c>
      <c r="F115" s="7">
        <f t="shared" si="4"/>
        <v>99.641577060931894</v>
      </c>
    </row>
    <row r="116" spans="1:6">
      <c r="A116" s="3">
        <v>44</v>
      </c>
      <c r="B116" s="2" t="s">
        <v>88</v>
      </c>
      <c r="C116" s="3">
        <v>5</v>
      </c>
      <c r="D116" s="2">
        <f t="shared" si="5"/>
        <v>1395</v>
      </c>
      <c r="E116" s="7">
        <f t="shared" si="3"/>
        <v>0.35842293906810035</v>
      </c>
      <c r="F116" s="7">
        <f t="shared" si="4"/>
        <v>100</v>
      </c>
    </row>
  </sheetData>
  <sortState ref="A2:D116">
    <sortCondition descending="1" ref="C2:C116"/>
  </sortState>
  <phoneticPr fontId="0" type="noConversion"/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fitToHeight="2" orientation="portrait" horizontalDpi="4294967292" r:id="rId1"/>
  <headerFooter alignWithMargins="0">
    <oddHeader>&amp;L&amp;"Arial,Normal"&amp;10Curso: Almacenes&amp;C&amp;"Arial,Normal"&amp;10Libro: Caso2.xls&amp;RHoja: Productos(2)</oddHeader>
    <oddFooter>&amp;LProductos(2); clasificación s/nº pallets&amp;C &amp;RPágina: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3:O6"/>
  <sheetViews>
    <sheetView topLeftCell="A7" zoomScale="110" zoomScaleNormal="110" workbookViewId="0">
      <selection activeCell="N11" sqref="N11"/>
    </sheetView>
  </sheetViews>
  <sheetFormatPr baseColWidth="10" defaultColWidth="11.140625" defaultRowHeight="14.4"/>
  <cols>
    <col min="1" max="1" width="17.5703125" style="12" bestFit="1" customWidth="1"/>
    <col min="2" max="2" width="15.140625" style="12" bestFit="1" customWidth="1"/>
    <col min="3" max="14" width="11.85546875" style="12" customWidth="1"/>
    <col min="15" max="15" width="19.5703125" style="12" bestFit="1" customWidth="1"/>
    <col min="16" max="27" width="28" style="12" bestFit="1" customWidth="1"/>
    <col min="28" max="28" width="20.85546875" style="12" bestFit="1" customWidth="1"/>
    <col min="29" max="29" width="32.5703125" style="12" bestFit="1" customWidth="1"/>
    <col min="30" max="16384" width="11.140625" style="12"/>
  </cols>
  <sheetData>
    <row r="3" spans="1:15">
      <c r="A3" s="8"/>
      <c r="B3" s="9" t="s">
        <v>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</row>
    <row r="4" spans="1:15">
      <c r="A4" s="9" t="s">
        <v>113</v>
      </c>
      <c r="B4" s="13">
        <v>10</v>
      </c>
      <c r="C4" s="14">
        <v>20</v>
      </c>
      <c r="D4" s="14">
        <v>25</v>
      </c>
      <c r="E4" s="14">
        <v>40</v>
      </c>
      <c r="F4" s="14">
        <v>41</v>
      </c>
      <c r="G4" s="14">
        <v>43</v>
      </c>
      <c r="H4" s="14">
        <v>44</v>
      </c>
      <c r="I4" s="14">
        <v>48</v>
      </c>
      <c r="J4" s="14">
        <v>49</v>
      </c>
      <c r="K4" s="14">
        <v>55</v>
      </c>
      <c r="L4" s="14">
        <v>70</v>
      </c>
      <c r="M4" s="14">
        <v>75</v>
      </c>
      <c r="N4" s="14">
        <v>88</v>
      </c>
      <c r="O4" s="15" t="s">
        <v>112</v>
      </c>
    </row>
    <row r="5" spans="1:15">
      <c r="A5" s="8" t="s">
        <v>114</v>
      </c>
      <c r="B5" s="16">
        <v>32</v>
      </c>
      <c r="C5" s="17">
        <v>38</v>
      </c>
      <c r="D5" s="17">
        <v>68</v>
      </c>
      <c r="E5" s="17">
        <v>68</v>
      </c>
      <c r="F5" s="17">
        <v>171</v>
      </c>
      <c r="G5" s="17">
        <v>119</v>
      </c>
      <c r="H5" s="17">
        <v>43</v>
      </c>
      <c r="I5" s="17">
        <v>146</v>
      </c>
      <c r="J5" s="17">
        <v>120</v>
      </c>
      <c r="K5" s="17">
        <v>196</v>
      </c>
      <c r="L5" s="17">
        <v>135</v>
      </c>
      <c r="M5" s="17">
        <v>182</v>
      </c>
      <c r="N5" s="17">
        <v>77</v>
      </c>
      <c r="O5" s="18">
        <v>1395</v>
      </c>
    </row>
    <row r="6" spans="1:15">
      <c r="A6" s="19" t="s">
        <v>115</v>
      </c>
      <c r="B6" s="20">
        <v>5</v>
      </c>
      <c r="C6" s="21">
        <v>5</v>
      </c>
      <c r="D6" s="21">
        <v>7</v>
      </c>
      <c r="E6" s="21">
        <v>5</v>
      </c>
      <c r="F6" s="21">
        <v>16</v>
      </c>
      <c r="G6" s="21">
        <v>14</v>
      </c>
      <c r="H6" s="21">
        <v>5</v>
      </c>
      <c r="I6" s="21">
        <v>14</v>
      </c>
      <c r="J6" s="21">
        <v>15</v>
      </c>
      <c r="K6" s="21">
        <v>5</v>
      </c>
      <c r="L6" s="21">
        <v>8</v>
      </c>
      <c r="M6" s="21">
        <v>11</v>
      </c>
      <c r="N6" s="21">
        <v>5</v>
      </c>
      <c r="O6" s="22">
        <v>115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1"/>
  <sheetViews>
    <sheetView zoomScale="110" zoomScaleNormal="110" workbookViewId="0">
      <pane ySplit="1" topLeftCell="A2" activePane="bottomLeft" state="frozen"/>
      <selection pane="bottomLeft" activeCell="C2" sqref="C2"/>
    </sheetView>
  </sheetViews>
  <sheetFormatPr baseColWidth="10" defaultColWidth="11.140625" defaultRowHeight="14.4"/>
  <cols>
    <col min="1" max="1" width="19.5703125" style="23" customWidth="1"/>
    <col min="2" max="2" width="50.5703125" style="23" customWidth="1"/>
    <col min="3" max="3" width="21.140625" style="23" customWidth="1"/>
    <col min="4" max="4" width="16.85546875" style="23" customWidth="1"/>
    <col min="5" max="5" width="13.140625" style="27" customWidth="1"/>
    <col min="6" max="6" width="18.85546875" style="23" customWidth="1"/>
    <col min="7" max="16384" width="11.140625" style="23"/>
  </cols>
  <sheetData>
    <row r="1" spans="1:6">
      <c r="A1" s="40" t="s">
        <v>128</v>
      </c>
      <c r="B1" s="40" t="s">
        <v>129</v>
      </c>
      <c r="C1" s="41" t="s">
        <v>130</v>
      </c>
      <c r="D1" s="38" t="s">
        <v>116</v>
      </c>
      <c r="E1" s="38" t="s">
        <v>107</v>
      </c>
      <c r="F1" s="38" t="s">
        <v>126</v>
      </c>
    </row>
    <row r="2" spans="1:6">
      <c r="A2" s="3">
        <v>55</v>
      </c>
      <c r="B2" s="2" t="s">
        <v>54</v>
      </c>
      <c r="C2" s="3">
        <v>43</v>
      </c>
      <c r="D2" s="24">
        <f>C2</f>
        <v>43</v>
      </c>
      <c r="E2" s="25">
        <f>(D2/$D$116)*100</f>
        <v>3.0824372759856633</v>
      </c>
      <c r="F2" s="26" t="str">
        <f>IF(E2&lt;=25,"A",IF(E2&lt;=50,"B",IF(E2&lt;=75,"C","D")))</f>
        <v>A</v>
      </c>
    </row>
    <row r="3" spans="1:6">
      <c r="A3" s="3">
        <v>55</v>
      </c>
      <c r="B3" s="2" t="s">
        <v>53</v>
      </c>
      <c r="C3" s="3">
        <v>41</v>
      </c>
      <c r="D3" s="24">
        <f>D2+C3</f>
        <v>84</v>
      </c>
      <c r="E3" s="25">
        <f t="shared" ref="E3:E66" si="0">(D3/$D$116)*100</f>
        <v>6.021505376344086</v>
      </c>
      <c r="F3" s="26" t="str">
        <f t="shared" ref="F3:F66" si="1">IF(E3&lt;=25,"A",IF(E3&lt;=50,"B",IF(E3&lt;=75,"C","D")))</f>
        <v>A</v>
      </c>
    </row>
    <row r="4" spans="1:6">
      <c r="A4" s="3">
        <v>55</v>
      </c>
      <c r="B4" s="2" t="s">
        <v>55</v>
      </c>
      <c r="C4" s="3">
        <v>41</v>
      </c>
      <c r="D4" s="24">
        <f t="shared" ref="D4:D67" si="2">D3+C4</f>
        <v>125</v>
      </c>
      <c r="E4" s="25">
        <f t="shared" si="0"/>
        <v>8.9605734767025087</v>
      </c>
      <c r="F4" s="26" t="str">
        <f t="shared" si="1"/>
        <v>A</v>
      </c>
    </row>
    <row r="5" spans="1:6">
      <c r="A5" s="3">
        <v>55</v>
      </c>
      <c r="B5" s="2" t="s">
        <v>51</v>
      </c>
      <c r="C5" s="3">
        <v>37</v>
      </c>
      <c r="D5" s="24">
        <f t="shared" si="2"/>
        <v>162</v>
      </c>
      <c r="E5" s="25">
        <f t="shared" si="0"/>
        <v>11.612903225806452</v>
      </c>
      <c r="F5" s="26" t="str">
        <f t="shared" si="1"/>
        <v>A</v>
      </c>
    </row>
    <row r="6" spans="1:6">
      <c r="A6" s="3">
        <v>55</v>
      </c>
      <c r="B6" s="4" t="s">
        <v>52</v>
      </c>
      <c r="C6" s="3">
        <v>34</v>
      </c>
      <c r="D6" s="24">
        <f t="shared" si="2"/>
        <v>196</v>
      </c>
      <c r="E6" s="25">
        <f t="shared" si="0"/>
        <v>14.050179211469535</v>
      </c>
      <c r="F6" s="26" t="str">
        <f t="shared" si="1"/>
        <v>A</v>
      </c>
    </row>
    <row r="7" spans="1:6">
      <c r="A7" s="3">
        <v>40</v>
      </c>
      <c r="B7" s="2" t="s">
        <v>4</v>
      </c>
      <c r="C7" s="3">
        <v>31</v>
      </c>
      <c r="D7" s="24">
        <f t="shared" si="2"/>
        <v>227</v>
      </c>
      <c r="E7" s="25">
        <f t="shared" si="0"/>
        <v>16.272401433691755</v>
      </c>
      <c r="F7" s="26" t="str">
        <f t="shared" si="1"/>
        <v>A</v>
      </c>
    </row>
    <row r="8" spans="1:6">
      <c r="A8" s="3">
        <v>75</v>
      </c>
      <c r="B8" s="2" t="s">
        <v>59</v>
      </c>
      <c r="C8" s="3">
        <v>31</v>
      </c>
      <c r="D8" s="24">
        <f t="shared" si="2"/>
        <v>258</v>
      </c>
      <c r="E8" s="25">
        <f t="shared" si="0"/>
        <v>18.494623655913976</v>
      </c>
      <c r="F8" s="26" t="str">
        <f t="shared" si="1"/>
        <v>A</v>
      </c>
    </row>
    <row r="9" spans="1:6">
      <c r="A9" s="3">
        <v>75</v>
      </c>
      <c r="B9" s="2" t="s">
        <v>61</v>
      </c>
      <c r="C9" s="3">
        <v>31</v>
      </c>
      <c r="D9" s="24">
        <f t="shared" si="2"/>
        <v>289</v>
      </c>
      <c r="E9" s="25">
        <f t="shared" si="0"/>
        <v>20.716845878136201</v>
      </c>
      <c r="F9" s="26" t="str">
        <f t="shared" si="1"/>
        <v>A</v>
      </c>
    </row>
    <row r="10" spans="1:6">
      <c r="A10" s="3">
        <v>75</v>
      </c>
      <c r="B10" s="2" t="s">
        <v>59</v>
      </c>
      <c r="C10" s="3">
        <v>26</v>
      </c>
      <c r="D10" s="24">
        <f t="shared" si="2"/>
        <v>315</v>
      </c>
      <c r="E10" s="25">
        <f t="shared" si="0"/>
        <v>22.58064516129032</v>
      </c>
      <c r="F10" s="26" t="str">
        <f t="shared" si="1"/>
        <v>A</v>
      </c>
    </row>
    <row r="11" spans="1:6">
      <c r="A11" s="3">
        <v>70</v>
      </c>
      <c r="B11" s="4" t="s">
        <v>11</v>
      </c>
      <c r="C11" s="3">
        <v>25</v>
      </c>
      <c r="D11" s="24">
        <f t="shared" si="2"/>
        <v>340</v>
      </c>
      <c r="E11" s="25">
        <f t="shared" si="0"/>
        <v>24.372759856630825</v>
      </c>
      <c r="F11" s="26" t="str">
        <f t="shared" si="1"/>
        <v>A</v>
      </c>
    </row>
    <row r="12" spans="1:6">
      <c r="A12" s="3">
        <v>75</v>
      </c>
      <c r="B12" s="2" t="s">
        <v>58</v>
      </c>
      <c r="C12" s="3">
        <v>24</v>
      </c>
      <c r="D12" s="24">
        <f t="shared" si="2"/>
        <v>364</v>
      </c>
      <c r="E12" s="25">
        <f t="shared" si="0"/>
        <v>26.093189964157702</v>
      </c>
      <c r="F12" s="26" t="str">
        <f t="shared" si="1"/>
        <v>B</v>
      </c>
    </row>
    <row r="13" spans="1:6">
      <c r="A13" s="3">
        <v>70</v>
      </c>
      <c r="B13" s="2" t="s">
        <v>12</v>
      </c>
      <c r="C13" s="3">
        <v>21</v>
      </c>
      <c r="D13" s="24">
        <f t="shared" si="2"/>
        <v>385</v>
      </c>
      <c r="E13" s="25">
        <f t="shared" si="0"/>
        <v>27.598566308243726</v>
      </c>
      <c r="F13" s="26" t="str">
        <f t="shared" si="1"/>
        <v>B</v>
      </c>
    </row>
    <row r="14" spans="1:6">
      <c r="A14" s="3">
        <v>41</v>
      </c>
      <c r="B14" s="2" t="s">
        <v>77</v>
      </c>
      <c r="C14" s="3">
        <v>21</v>
      </c>
      <c r="D14" s="24">
        <f t="shared" si="2"/>
        <v>406</v>
      </c>
      <c r="E14" s="25">
        <f t="shared" si="0"/>
        <v>29.103942652329749</v>
      </c>
      <c r="F14" s="26" t="str">
        <f t="shared" si="1"/>
        <v>B</v>
      </c>
    </row>
    <row r="15" spans="1:6">
      <c r="A15" s="3">
        <v>70</v>
      </c>
      <c r="B15" s="2" t="s">
        <v>7</v>
      </c>
      <c r="C15" s="3">
        <v>20</v>
      </c>
      <c r="D15" s="24">
        <f t="shared" si="2"/>
        <v>426</v>
      </c>
      <c r="E15" s="25">
        <f t="shared" si="0"/>
        <v>30.537634408602148</v>
      </c>
      <c r="F15" s="26" t="str">
        <f t="shared" si="1"/>
        <v>B</v>
      </c>
    </row>
    <row r="16" spans="1:6">
      <c r="A16" s="3">
        <v>70</v>
      </c>
      <c r="B16" s="2" t="s">
        <v>8</v>
      </c>
      <c r="C16" s="3">
        <v>19</v>
      </c>
      <c r="D16" s="24">
        <f t="shared" si="2"/>
        <v>445</v>
      </c>
      <c r="E16" s="25">
        <f t="shared" si="0"/>
        <v>31.899641577060933</v>
      </c>
      <c r="F16" s="26" t="str">
        <f t="shared" si="1"/>
        <v>B</v>
      </c>
    </row>
    <row r="17" spans="1:6">
      <c r="A17" s="3">
        <v>70</v>
      </c>
      <c r="B17" s="4" t="s">
        <v>9</v>
      </c>
      <c r="C17" s="3">
        <v>19</v>
      </c>
      <c r="D17" s="24">
        <f t="shared" si="2"/>
        <v>464</v>
      </c>
      <c r="E17" s="25">
        <f t="shared" si="0"/>
        <v>33.261648745519715</v>
      </c>
      <c r="F17" s="26" t="str">
        <f t="shared" si="1"/>
        <v>B</v>
      </c>
    </row>
    <row r="18" spans="1:6">
      <c r="A18" s="3">
        <v>48</v>
      </c>
      <c r="B18" s="4" t="s">
        <v>45</v>
      </c>
      <c r="C18" s="3">
        <v>18</v>
      </c>
      <c r="D18" s="24">
        <f t="shared" si="2"/>
        <v>482</v>
      </c>
      <c r="E18" s="25">
        <f t="shared" si="0"/>
        <v>34.551971326164875</v>
      </c>
      <c r="F18" s="26" t="str">
        <f t="shared" si="1"/>
        <v>B</v>
      </c>
    </row>
    <row r="19" spans="1:6">
      <c r="A19" s="3">
        <v>49</v>
      </c>
      <c r="B19" s="2" t="s">
        <v>47</v>
      </c>
      <c r="C19" s="3">
        <v>18</v>
      </c>
      <c r="D19" s="24">
        <f t="shared" si="2"/>
        <v>500</v>
      </c>
      <c r="E19" s="25">
        <f t="shared" si="0"/>
        <v>35.842293906810035</v>
      </c>
      <c r="F19" s="26" t="str">
        <f t="shared" si="1"/>
        <v>B</v>
      </c>
    </row>
    <row r="20" spans="1:6">
      <c r="A20" s="3">
        <v>41</v>
      </c>
      <c r="B20" s="2" t="s">
        <v>74</v>
      </c>
      <c r="C20" s="3">
        <v>18</v>
      </c>
      <c r="D20" s="24">
        <f t="shared" si="2"/>
        <v>518</v>
      </c>
      <c r="E20" s="25">
        <f t="shared" si="0"/>
        <v>37.132616487455195</v>
      </c>
      <c r="F20" s="26" t="str">
        <f t="shared" si="1"/>
        <v>B</v>
      </c>
    </row>
    <row r="21" spans="1:6">
      <c r="A21" s="3">
        <v>88</v>
      </c>
      <c r="B21" s="2" t="s">
        <v>85</v>
      </c>
      <c r="C21" s="3">
        <v>18</v>
      </c>
      <c r="D21" s="24">
        <f t="shared" si="2"/>
        <v>536</v>
      </c>
      <c r="E21" s="25">
        <f t="shared" si="0"/>
        <v>38.422939068100362</v>
      </c>
      <c r="F21" s="26" t="str">
        <f t="shared" si="1"/>
        <v>B</v>
      </c>
    </row>
    <row r="22" spans="1:6">
      <c r="A22" s="3">
        <v>75</v>
      </c>
      <c r="B22" s="2" t="s">
        <v>56</v>
      </c>
      <c r="C22" s="3">
        <v>17</v>
      </c>
      <c r="D22" s="24">
        <f t="shared" si="2"/>
        <v>553</v>
      </c>
      <c r="E22" s="25">
        <f t="shared" si="0"/>
        <v>39.641577060931901</v>
      </c>
      <c r="F22" s="26" t="str">
        <f t="shared" si="1"/>
        <v>B</v>
      </c>
    </row>
    <row r="23" spans="1:6">
      <c r="A23" s="3">
        <v>48</v>
      </c>
      <c r="B23" s="2" t="s">
        <v>92</v>
      </c>
      <c r="C23" s="3">
        <v>17</v>
      </c>
      <c r="D23" s="24">
        <f t="shared" si="2"/>
        <v>570</v>
      </c>
      <c r="E23" s="25">
        <f t="shared" si="0"/>
        <v>40.86021505376344</v>
      </c>
      <c r="F23" s="26" t="str">
        <f t="shared" si="1"/>
        <v>B</v>
      </c>
    </row>
    <row r="24" spans="1:6">
      <c r="A24" s="3">
        <v>88</v>
      </c>
      <c r="B24" s="2" t="s">
        <v>84</v>
      </c>
      <c r="C24" s="3">
        <v>16</v>
      </c>
      <c r="D24" s="24">
        <f t="shared" si="2"/>
        <v>586</v>
      </c>
      <c r="E24" s="25">
        <f t="shared" si="0"/>
        <v>42.007168458781365</v>
      </c>
      <c r="F24" s="26" t="str">
        <f t="shared" si="1"/>
        <v>B</v>
      </c>
    </row>
    <row r="25" spans="1:6">
      <c r="A25" s="3">
        <v>41</v>
      </c>
      <c r="B25" s="2" t="s">
        <v>62</v>
      </c>
      <c r="C25" s="3">
        <v>15</v>
      </c>
      <c r="D25" s="24">
        <f t="shared" si="2"/>
        <v>601</v>
      </c>
      <c r="E25" s="25">
        <f t="shared" si="0"/>
        <v>43.082437275985662</v>
      </c>
      <c r="F25" s="26" t="str">
        <f t="shared" si="1"/>
        <v>B</v>
      </c>
    </row>
    <row r="26" spans="1:6">
      <c r="A26" s="3">
        <v>88</v>
      </c>
      <c r="B26" s="2" t="s">
        <v>81</v>
      </c>
      <c r="C26" s="3">
        <v>15</v>
      </c>
      <c r="D26" s="24">
        <f t="shared" si="2"/>
        <v>616</v>
      </c>
      <c r="E26" s="25">
        <f t="shared" si="0"/>
        <v>44.157706093189965</v>
      </c>
      <c r="F26" s="26" t="str">
        <f t="shared" si="1"/>
        <v>B</v>
      </c>
    </row>
    <row r="27" spans="1:6">
      <c r="A27" s="3">
        <v>75</v>
      </c>
      <c r="B27" s="2" t="s">
        <v>57</v>
      </c>
      <c r="C27" s="3">
        <v>14</v>
      </c>
      <c r="D27" s="24">
        <f t="shared" si="2"/>
        <v>630</v>
      </c>
      <c r="E27" s="25">
        <f t="shared" si="0"/>
        <v>45.161290322580641</v>
      </c>
      <c r="F27" s="26" t="str">
        <f t="shared" si="1"/>
        <v>B</v>
      </c>
    </row>
    <row r="28" spans="1:6">
      <c r="A28" s="3">
        <v>41</v>
      </c>
      <c r="B28" s="2" t="s">
        <v>75</v>
      </c>
      <c r="C28" s="3">
        <v>14</v>
      </c>
      <c r="D28" s="24">
        <f t="shared" si="2"/>
        <v>644</v>
      </c>
      <c r="E28" s="25">
        <f t="shared" si="0"/>
        <v>46.164874551971323</v>
      </c>
      <c r="F28" s="26" t="str">
        <f t="shared" si="1"/>
        <v>B</v>
      </c>
    </row>
    <row r="29" spans="1:6">
      <c r="A29" s="3">
        <v>41</v>
      </c>
      <c r="B29" s="2" t="s">
        <v>76</v>
      </c>
      <c r="C29" s="3">
        <v>14</v>
      </c>
      <c r="D29" s="24">
        <f t="shared" si="2"/>
        <v>658</v>
      </c>
      <c r="E29" s="25">
        <f t="shared" si="0"/>
        <v>47.168458781362006</v>
      </c>
      <c r="F29" s="26" t="str">
        <f t="shared" si="1"/>
        <v>B</v>
      </c>
    </row>
    <row r="30" spans="1:6">
      <c r="A30" s="3">
        <v>88</v>
      </c>
      <c r="B30" s="2" t="s">
        <v>82</v>
      </c>
      <c r="C30" s="3">
        <v>14</v>
      </c>
      <c r="D30" s="24">
        <f t="shared" si="2"/>
        <v>672</v>
      </c>
      <c r="E30" s="25">
        <f t="shared" si="0"/>
        <v>48.172043010752688</v>
      </c>
      <c r="F30" s="26" t="str">
        <f t="shared" si="1"/>
        <v>B</v>
      </c>
    </row>
    <row r="31" spans="1:6">
      <c r="A31" s="3">
        <v>88</v>
      </c>
      <c r="B31" s="4" t="s">
        <v>83</v>
      </c>
      <c r="C31" s="3">
        <v>14</v>
      </c>
      <c r="D31" s="24">
        <f t="shared" si="2"/>
        <v>686</v>
      </c>
      <c r="E31" s="25">
        <f t="shared" si="0"/>
        <v>49.17562724014337</v>
      </c>
      <c r="F31" s="26" t="str">
        <f t="shared" si="1"/>
        <v>B</v>
      </c>
    </row>
    <row r="32" spans="1:6">
      <c r="A32" s="3">
        <v>40</v>
      </c>
      <c r="B32" s="2" t="s">
        <v>3</v>
      </c>
      <c r="C32" s="3">
        <v>13</v>
      </c>
      <c r="D32" s="24">
        <f t="shared" si="2"/>
        <v>699</v>
      </c>
      <c r="E32" s="25">
        <f t="shared" si="0"/>
        <v>50.107526881720432</v>
      </c>
      <c r="F32" s="26" t="str">
        <f t="shared" si="1"/>
        <v>C</v>
      </c>
    </row>
    <row r="33" spans="1:6">
      <c r="A33" s="3">
        <v>70</v>
      </c>
      <c r="B33" s="4" t="s">
        <v>10</v>
      </c>
      <c r="C33" s="3">
        <v>13</v>
      </c>
      <c r="D33" s="24">
        <f t="shared" si="2"/>
        <v>712</v>
      </c>
      <c r="E33" s="25">
        <f t="shared" si="0"/>
        <v>51.039426523297493</v>
      </c>
      <c r="F33" s="26" t="str">
        <f t="shared" si="1"/>
        <v>C</v>
      </c>
    </row>
    <row r="34" spans="1:6">
      <c r="A34" s="3">
        <v>43</v>
      </c>
      <c r="B34" s="2" t="s">
        <v>34</v>
      </c>
      <c r="C34" s="3">
        <v>13</v>
      </c>
      <c r="D34" s="24">
        <f t="shared" si="2"/>
        <v>725</v>
      </c>
      <c r="E34" s="25">
        <f t="shared" si="0"/>
        <v>51.971326164874554</v>
      </c>
      <c r="F34" s="26" t="str">
        <f t="shared" si="1"/>
        <v>C</v>
      </c>
    </row>
    <row r="35" spans="1:6">
      <c r="A35" s="3">
        <v>49</v>
      </c>
      <c r="B35" s="4" t="s">
        <v>99</v>
      </c>
      <c r="C35" s="3">
        <v>13</v>
      </c>
      <c r="D35" s="24">
        <f t="shared" si="2"/>
        <v>738</v>
      </c>
      <c r="E35" s="25">
        <f t="shared" si="0"/>
        <v>52.903225806451616</v>
      </c>
      <c r="F35" s="26" t="str">
        <f t="shared" si="1"/>
        <v>C</v>
      </c>
    </row>
    <row r="36" spans="1:6">
      <c r="A36" s="3">
        <v>25</v>
      </c>
      <c r="B36" s="2" t="s">
        <v>18</v>
      </c>
      <c r="C36" s="3">
        <v>12</v>
      </c>
      <c r="D36" s="24">
        <f t="shared" si="2"/>
        <v>750</v>
      </c>
      <c r="E36" s="25">
        <f t="shared" si="0"/>
        <v>53.763440860215049</v>
      </c>
      <c r="F36" s="26" t="str">
        <f t="shared" si="1"/>
        <v>C</v>
      </c>
    </row>
    <row r="37" spans="1:6">
      <c r="A37" s="3">
        <v>48</v>
      </c>
      <c r="B37" s="2" t="s">
        <v>97</v>
      </c>
      <c r="C37" s="3">
        <v>12</v>
      </c>
      <c r="D37" s="24">
        <f t="shared" si="2"/>
        <v>762</v>
      </c>
      <c r="E37" s="25">
        <f t="shared" si="0"/>
        <v>54.623655913978496</v>
      </c>
      <c r="F37" s="26" t="str">
        <f t="shared" si="1"/>
        <v>C</v>
      </c>
    </row>
    <row r="38" spans="1:6">
      <c r="A38" s="3">
        <v>40</v>
      </c>
      <c r="B38" s="2" t="s">
        <v>5</v>
      </c>
      <c r="C38" s="3">
        <v>11</v>
      </c>
      <c r="D38" s="24">
        <f t="shared" si="2"/>
        <v>773</v>
      </c>
      <c r="E38" s="25">
        <f t="shared" si="0"/>
        <v>55.412186379928322</v>
      </c>
      <c r="F38" s="26" t="str">
        <f t="shared" si="1"/>
        <v>C</v>
      </c>
    </row>
    <row r="39" spans="1:6">
      <c r="A39" s="3">
        <v>25</v>
      </c>
      <c r="B39" s="2" t="s">
        <v>19</v>
      </c>
      <c r="C39" s="3">
        <v>11</v>
      </c>
      <c r="D39" s="24">
        <f t="shared" si="2"/>
        <v>784</v>
      </c>
      <c r="E39" s="25">
        <f t="shared" si="0"/>
        <v>56.200716845878141</v>
      </c>
      <c r="F39" s="26" t="str">
        <f t="shared" si="1"/>
        <v>C</v>
      </c>
    </row>
    <row r="40" spans="1:6">
      <c r="A40" s="3">
        <v>43</v>
      </c>
      <c r="B40" s="2" t="s">
        <v>32</v>
      </c>
      <c r="C40" s="3">
        <v>11</v>
      </c>
      <c r="D40" s="24">
        <f t="shared" si="2"/>
        <v>795</v>
      </c>
      <c r="E40" s="25">
        <f t="shared" si="0"/>
        <v>56.98924731182796</v>
      </c>
      <c r="F40" s="26" t="str">
        <f t="shared" si="1"/>
        <v>C</v>
      </c>
    </row>
    <row r="41" spans="1:6">
      <c r="A41" s="3">
        <v>43</v>
      </c>
      <c r="B41" s="2" t="s">
        <v>33</v>
      </c>
      <c r="C41" s="3">
        <v>11</v>
      </c>
      <c r="D41" s="24">
        <f t="shared" si="2"/>
        <v>806</v>
      </c>
      <c r="E41" s="25">
        <f t="shared" si="0"/>
        <v>57.777777777777771</v>
      </c>
      <c r="F41" s="26" t="str">
        <f t="shared" si="1"/>
        <v>C</v>
      </c>
    </row>
    <row r="42" spans="1:6">
      <c r="A42" s="3">
        <v>43</v>
      </c>
      <c r="B42" s="2" t="s">
        <v>34</v>
      </c>
      <c r="C42" s="3">
        <v>11</v>
      </c>
      <c r="D42" s="24">
        <f t="shared" si="2"/>
        <v>817</v>
      </c>
      <c r="E42" s="25">
        <f t="shared" si="0"/>
        <v>58.56630824372759</v>
      </c>
      <c r="F42" s="26" t="str">
        <f t="shared" si="1"/>
        <v>C</v>
      </c>
    </row>
    <row r="43" spans="1:6">
      <c r="A43" s="3">
        <v>43</v>
      </c>
      <c r="B43" s="2" t="s">
        <v>37</v>
      </c>
      <c r="C43" s="3">
        <v>11</v>
      </c>
      <c r="D43" s="24">
        <f t="shared" si="2"/>
        <v>828</v>
      </c>
      <c r="E43" s="25">
        <f t="shared" si="0"/>
        <v>59.354838709677416</v>
      </c>
      <c r="F43" s="26" t="str">
        <f t="shared" si="1"/>
        <v>C</v>
      </c>
    </row>
    <row r="44" spans="1:6">
      <c r="A44" s="3">
        <v>48</v>
      </c>
      <c r="B44" s="4" t="s">
        <v>40</v>
      </c>
      <c r="C44" s="3">
        <v>11</v>
      </c>
      <c r="D44" s="24">
        <f t="shared" si="2"/>
        <v>839</v>
      </c>
      <c r="E44" s="25">
        <f t="shared" si="0"/>
        <v>60.143369175627235</v>
      </c>
      <c r="F44" s="26" t="str">
        <f t="shared" si="1"/>
        <v>C</v>
      </c>
    </row>
    <row r="45" spans="1:6">
      <c r="A45" s="3">
        <v>44</v>
      </c>
      <c r="B45" s="2" t="s">
        <v>89</v>
      </c>
      <c r="C45" s="3">
        <v>11</v>
      </c>
      <c r="D45" s="24">
        <f t="shared" si="2"/>
        <v>850</v>
      </c>
      <c r="E45" s="25">
        <f t="shared" si="0"/>
        <v>60.931899641577061</v>
      </c>
      <c r="F45" s="26" t="str">
        <f t="shared" si="1"/>
        <v>C</v>
      </c>
    </row>
    <row r="46" spans="1:6">
      <c r="A46" s="3">
        <v>48</v>
      </c>
      <c r="B46" s="2" t="s">
        <v>95</v>
      </c>
      <c r="C46" s="3">
        <v>11</v>
      </c>
      <c r="D46" s="24">
        <f t="shared" si="2"/>
        <v>861</v>
      </c>
      <c r="E46" s="25">
        <f t="shared" si="0"/>
        <v>61.72043010752688</v>
      </c>
      <c r="F46" s="26" t="str">
        <f t="shared" si="1"/>
        <v>C</v>
      </c>
    </row>
    <row r="47" spans="1:6">
      <c r="A47" s="3">
        <v>25</v>
      </c>
      <c r="B47" s="4" t="s">
        <v>15</v>
      </c>
      <c r="C47" s="3">
        <v>10</v>
      </c>
      <c r="D47" s="24">
        <f t="shared" si="2"/>
        <v>871</v>
      </c>
      <c r="E47" s="25">
        <f t="shared" si="0"/>
        <v>62.437275985663085</v>
      </c>
      <c r="F47" s="26" t="str">
        <f t="shared" si="1"/>
        <v>C</v>
      </c>
    </row>
    <row r="48" spans="1:6">
      <c r="A48" s="3">
        <v>25</v>
      </c>
      <c r="B48" s="2" t="s">
        <v>16</v>
      </c>
      <c r="C48" s="3">
        <v>10</v>
      </c>
      <c r="D48" s="24">
        <f t="shared" si="2"/>
        <v>881</v>
      </c>
      <c r="E48" s="25">
        <f t="shared" si="0"/>
        <v>63.154121863799283</v>
      </c>
      <c r="F48" s="26" t="str">
        <f t="shared" si="1"/>
        <v>C</v>
      </c>
    </row>
    <row r="49" spans="1:6">
      <c r="A49" s="3">
        <v>75</v>
      </c>
      <c r="B49" s="2" t="s">
        <v>57</v>
      </c>
      <c r="C49" s="3">
        <v>10</v>
      </c>
      <c r="D49" s="24">
        <f t="shared" si="2"/>
        <v>891</v>
      </c>
      <c r="E49" s="25">
        <f t="shared" si="0"/>
        <v>63.87096774193548</v>
      </c>
      <c r="F49" s="26" t="str">
        <f t="shared" si="1"/>
        <v>C</v>
      </c>
    </row>
    <row r="50" spans="1:6">
      <c r="A50" s="3">
        <v>75</v>
      </c>
      <c r="B50" s="2" t="s">
        <v>58</v>
      </c>
      <c r="C50" s="3">
        <v>10</v>
      </c>
      <c r="D50" s="24">
        <f t="shared" si="2"/>
        <v>901</v>
      </c>
      <c r="E50" s="25">
        <f t="shared" si="0"/>
        <v>64.587813620071685</v>
      </c>
      <c r="F50" s="26" t="str">
        <f t="shared" si="1"/>
        <v>C</v>
      </c>
    </row>
    <row r="51" spans="1:6">
      <c r="A51" s="3">
        <v>41</v>
      </c>
      <c r="B51" s="2" t="s">
        <v>74</v>
      </c>
      <c r="C51" s="3">
        <v>10</v>
      </c>
      <c r="D51" s="24">
        <f t="shared" si="2"/>
        <v>911</v>
      </c>
      <c r="E51" s="25">
        <f t="shared" si="0"/>
        <v>65.304659498207883</v>
      </c>
      <c r="F51" s="26" t="str">
        <f t="shared" si="1"/>
        <v>C</v>
      </c>
    </row>
    <row r="52" spans="1:6">
      <c r="A52" s="3">
        <v>41</v>
      </c>
      <c r="B52" s="2" t="s">
        <v>80</v>
      </c>
      <c r="C52" s="3">
        <v>10</v>
      </c>
      <c r="D52" s="24">
        <f t="shared" si="2"/>
        <v>921</v>
      </c>
      <c r="E52" s="25">
        <f t="shared" si="0"/>
        <v>66.021505376344081</v>
      </c>
      <c r="F52" s="26" t="str">
        <f t="shared" si="1"/>
        <v>C</v>
      </c>
    </row>
    <row r="53" spans="1:6">
      <c r="A53" s="3">
        <v>48</v>
      </c>
      <c r="B53" s="2" t="s">
        <v>96</v>
      </c>
      <c r="C53" s="3">
        <v>10</v>
      </c>
      <c r="D53" s="24">
        <f t="shared" si="2"/>
        <v>931</v>
      </c>
      <c r="E53" s="25">
        <f t="shared" si="0"/>
        <v>66.738351254480293</v>
      </c>
      <c r="F53" s="26" t="str">
        <f t="shared" si="1"/>
        <v>C</v>
      </c>
    </row>
    <row r="54" spans="1:6">
      <c r="A54" s="3">
        <v>70</v>
      </c>
      <c r="B54" s="2" t="s">
        <v>100</v>
      </c>
      <c r="C54" s="3">
        <v>10</v>
      </c>
      <c r="D54" s="24">
        <f t="shared" si="2"/>
        <v>941</v>
      </c>
      <c r="E54" s="25">
        <f t="shared" si="0"/>
        <v>67.45519713261649</v>
      </c>
      <c r="F54" s="26" t="str">
        <f t="shared" si="1"/>
        <v>C</v>
      </c>
    </row>
    <row r="55" spans="1:6">
      <c r="A55" s="3">
        <v>25</v>
      </c>
      <c r="B55" s="2" t="s">
        <v>17</v>
      </c>
      <c r="C55" s="3">
        <v>9</v>
      </c>
      <c r="D55" s="24">
        <f t="shared" si="2"/>
        <v>950</v>
      </c>
      <c r="E55" s="25">
        <f t="shared" si="0"/>
        <v>68.100358422939067</v>
      </c>
      <c r="F55" s="26" t="str">
        <f t="shared" si="1"/>
        <v>C</v>
      </c>
    </row>
    <row r="56" spans="1:6">
      <c r="A56" s="3">
        <v>43</v>
      </c>
      <c r="B56" s="2" t="s">
        <v>31</v>
      </c>
      <c r="C56" s="3">
        <v>9</v>
      </c>
      <c r="D56" s="24">
        <f t="shared" si="2"/>
        <v>959</v>
      </c>
      <c r="E56" s="25">
        <f t="shared" si="0"/>
        <v>68.745519713261643</v>
      </c>
      <c r="F56" s="26" t="str">
        <f t="shared" si="1"/>
        <v>C</v>
      </c>
    </row>
    <row r="57" spans="1:6">
      <c r="A57" s="3">
        <v>43</v>
      </c>
      <c r="B57" s="2" t="s">
        <v>35</v>
      </c>
      <c r="C57" s="3">
        <v>9</v>
      </c>
      <c r="D57" s="24">
        <f t="shared" si="2"/>
        <v>968</v>
      </c>
      <c r="E57" s="25">
        <f t="shared" si="0"/>
        <v>69.390681003584234</v>
      </c>
      <c r="F57" s="26" t="str">
        <f t="shared" si="1"/>
        <v>C</v>
      </c>
    </row>
    <row r="58" spans="1:6">
      <c r="A58" s="3">
        <v>48</v>
      </c>
      <c r="B58" s="4" t="s">
        <v>39</v>
      </c>
      <c r="C58" s="3">
        <v>9</v>
      </c>
      <c r="D58" s="24">
        <f t="shared" si="2"/>
        <v>977</v>
      </c>
      <c r="E58" s="25">
        <f t="shared" si="0"/>
        <v>70.035842293906811</v>
      </c>
      <c r="F58" s="26" t="str">
        <f t="shared" si="1"/>
        <v>C</v>
      </c>
    </row>
    <row r="59" spans="1:6">
      <c r="A59" s="3">
        <v>48</v>
      </c>
      <c r="B59" s="4" t="s">
        <v>42</v>
      </c>
      <c r="C59" s="3">
        <v>9</v>
      </c>
      <c r="D59" s="24">
        <f t="shared" si="2"/>
        <v>986</v>
      </c>
      <c r="E59" s="25">
        <f t="shared" si="0"/>
        <v>70.681003584229401</v>
      </c>
      <c r="F59" s="26" t="str">
        <f t="shared" si="1"/>
        <v>C</v>
      </c>
    </row>
    <row r="60" spans="1:6">
      <c r="A60" s="3">
        <v>48</v>
      </c>
      <c r="B60" s="4" t="s">
        <v>43</v>
      </c>
      <c r="C60" s="3">
        <v>9</v>
      </c>
      <c r="D60" s="24">
        <f t="shared" si="2"/>
        <v>995</v>
      </c>
      <c r="E60" s="25">
        <f t="shared" si="0"/>
        <v>71.326164874551964</v>
      </c>
      <c r="F60" s="26" t="str">
        <f t="shared" si="1"/>
        <v>C</v>
      </c>
    </row>
    <row r="61" spans="1:6">
      <c r="A61" s="3">
        <v>48</v>
      </c>
      <c r="B61" s="4" t="s">
        <v>44</v>
      </c>
      <c r="C61" s="3">
        <v>9</v>
      </c>
      <c r="D61" s="24">
        <f t="shared" si="2"/>
        <v>1004</v>
      </c>
      <c r="E61" s="25">
        <f t="shared" si="0"/>
        <v>71.971326164874554</v>
      </c>
      <c r="F61" s="26" t="str">
        <f t="shared" si="1"/>
        <v>C</v>
      </c>
    </row>
    <row r="62" spans="1:6">
      <c r="A62" s="3">
        <v>49</v>
      </c>
      <c r="B62" s="2" t="s">
        <v>46</v>
      </c>
      <c r="C62" s="3">
        <v>9</v>
      </c>
      <c r="D62" s="24">
        <f t="shared" si="2"/>
        <v>1013</v>
      </c>
      <c r="E62" s="25">
        <f t="shared" si="0"/>
        <v>72.616487455197131</v>
      </c>
      <c r="F62" s="26" t="str">
        <f t="shared" si="1"/>
        <v>C</v>
      </c>
    </row>
    <row r="63" spans="1:6">
      <c r="A63" s="3">
        <v>41</v>
      </c>
      <c r="B63" s="2" t="s">
        <v>64</v>
      </c>
      <c r="C63" s="3">
        <v>9</v>
      </c>
      <c r="D63" s="24">
        <f t="shared" si="2"/>
        <v>1022</v>
      </c>
      <c r="E63" s="25">
        <f t="shared" si="0"/>
        <v>73.261648745519707</v>
      </c>
      <c r="F63" s="26" t="str">
        <f t="shared" si="1"/>
        <v>C</v>
      </c>
    </row>
    <row r="64" spans="1:6">
      <c r="A64" s="3">
        <v>41</v>
      </c>
      <c r="B64" s="2" t="s">
        <v>65</v>
      </c>
      <c r="C64" s="3">
        <v>9</v>
      </c>
      <c r="D64" s="24">
        <f t="shared" si="2"/>
        <v>1031</v>
      </c>
      <c r="E64" s="25">
        <f t="shared" si="0"/>
        <v>73.906810035842298</v>
      </c>
      <c r="F64" s="26" t="str">
        <f t="shared" si="1"/>
        <v>C</v>
      </c>
    </row>
    <row r="65" spans="1:6">
      <c r="A65" s="3">
        <v>20</v>
      </c>
      <c r="B65" s="4" t="s">
        <v>72</v>
      </c>
      <c r="C65" s="3">
        <v>9</v>
      </c>
      <c r="D65" s="24">
        <f t="shared" si="2"/>
        <v>1040</v>
      </c>
      <c r="E65" s="25">
        <f t="shared" si="0"/>
        <v>74.551971326164875</v>
      </c>
      <c r="F65" s="26" t="str">
        <f t="shared" si="1"/>
        <v>C</v>
      </c>
    </row>
    <row r="66" spans="1:6">
      <c r="A66" s="3">
        <v>41</v>
      </c>
      <c r="B66" s="2" t="s">
        <v>78</v>
      </c>
      <c r="C66" s="3">
        <v>9</v>
      </c>
      <c r="D66" s="24">
        <f t="shared" si="2"/>
        <v>1049</v>
      </c>
      <c r="E66" s="25">
        <f t="shared" si="0"/>
        <v>75.197132616487451</v>
      </c>
      <c r="F66" s="26" t="str">
        <f t="shared" si="1"/>
        <v>D</v>
      </c>
    </row>
    <row r="67" spans="1:6">
      <c r="A67" s="3">
        <v>44</v>
      </c>
      <c r="B67" s="2" t="s">
        <v>87</v>
      </c>
      <c r="C67" s="3">
        <v>9</v>
      </c>
      <c r="D67" s="24">
        <f t="shared" si="2"/>
        <v>1058</v>
      </c>
      <c r="E67" s="25">
        <f t="shared" ref="E67:E116" si="3">(D67/$D$116)*100</f>
        <v>75.842293906810028</v>
      </c>
      <c r="F67" s="26" t="str">
        <f t="shared" ref="F67:F116" si="4">IF(E67&lt;=25,"A",IF(E67&lt;=50,"B",IF(E67&lt;=75,"C","D")))</f>
        <v>D</v>
      </c>
    </row>
    <row r="68" spans="1:6">
      <c r="A68" s="3">
        <v>44</v>
      </c>
      <c r="B68" s="6" t="s">
        <v>90</v>
      </c>
      <c r="C68" s="3">
        <v>9</v>
      </c>
      <c r="D68" s="24">
        <f t="shared" ref="D68:D116" si="5">D67+C68</f>
        <v>1067</v>
      </c>
      <c r="E68" s="25">
        <f t="shared" si="3"/>
        <v>76.487455197132618</v>
      </c>
      <c r="F68" s="26" t="str">
        <f t="shared" si="4"/>
        <v>D</v>
      </c>
    </row>
    <row r="69" spans="1:6">
      <c r="A69" s="3">
        <v>44</v>
      </c>
      <c r="B69" s="2" t="s">
        <v>91</v>
      </c>
      <c r="C69" s="3">
        <v>9</v>
      </c>
      <c r="D69" s="24">
        <f t="shared" si="5"/>
        <v>1076</v>
      </c>
      <c r="E69" s="25">
        <f t="shared" si="3"/>
        <v>77.132616487455195</v>
      </c>
      <c r="F69" s="26" t="str">
        <f t="shared" si="4"/>
        <v>D</v>
      </c>
    </row>
    <row r="70" spans="1:6">
      <c r="A70" s="3">
        <v>48</v>
      </c>
      <c r="B70" s="2" t="s">
        <v>94</v>
      </c>
      <c r="C70" s="3">
        <v>9</v>
      </c>
      <c r="D70" s="24">
        <f t="shared" si="5"/>
        <v>1085</v>
      </c>
      <c r="E70" s="25">
        <f t="shared" si="3"/>
        <v>77.777777777777786</v>
      </c>
      <c r="F70" s="26" t="str">
        <f t="shared" si="4"/>
        <v>D</v>
      </c>
    </row>
    <row r="71" spans="1:6">
      <c r="A71" s="3">
        <v>70</v>
      </c>
      <c r="B71" s="5" t="s">
        <v>6</v>
      </c>
      <c r="C71" s="3">
        <v>8</v>
      </c>
      <c r="D71" s="24">
        <f t="shared" si="5"/>
        <v>1093</v>
      </c>
      <c r="E71" s="25">
        <f t="shared" si="3"/>
        <v>78.351254480286741</v>
      </c>
      <c r="F71" s="26" t="str">
        <f t="shared" si="4"/>
        <v>D</v>
      </c>
    </row>
    <row r="72" spans="1:6">
      <c r="A72" s="3">
        <v>25</v>
      </c>
      <c r="B72" s="2" t="s">
        <v>13</v>
      </c>
      <c r="C72" s="3">
        <v>8</v>
      </c>
      <c r="D72" s="24">
        <f t="shared" si="5"/>
        <v>1101</v>
      </c>
      <c r="E72" s="25">
        <f t="shared" si="3"/>
        <v>78.924731182795711</v>
      </c>
      <c r="F72" s="26" t="str">
        <f t="shared" si="4"/>
        <v>D</v>
      </c>
    </row>
    <row r="73" spans="1:6">
      <c r="A73" s="3">
        <v>25</v>
      </c>
      <c r="B73" s="4" t="s">
        <v>14</v>
      </c>
      <c r="C73" s="3">
        <v>8</v>
      </c>
      <c r="D73" s="24">
        <f t="shared" si="5"/>
        <v>1109</v>
      </c>
      <c r="E73" s="25">
        <f t="shared" si="3"/>
        <v>79.498207885304666</v>
      </c>
      <c r="F73" s="26" t="str">
        <f t="shared" si="4"/>
        <v>D</v>
      </c>
    </row>
    <row r="74" spans="1:6">
      <c r="A74" s="3">
        <v>43</v>
      </c>
      <c r="B74" s="2" t="s">
        <v>38</v>
      </c>
      <c r="C74" s="3">
        <v>8</v>
      </c>
      <c r="D74" s="24">
        <f t="shared" si="5"/>
        <v>1117</v>
      </c>
      <c r="E74" s="25">
        <f t="shared" si="3"/>
        <v>80.071684587813621</v>
      </c>
      <c r="F74" s="26" t="str">
        <f t="shared" si="4"/>
        <v>D</v>
      </c>
    </row>
    <row r="75" spans="1:6">
      <c r="A75" s="3">
        <v>48</v>
      </c>
      <c r="B75" s="4" t="s">
        <v>41</v>
      </c>
      <c r="C75" s="3">
        <v>8</v>
      </c>
      <c r="D75" s="24">
        <f t="shared" si="5"/>
        <v>1125</v>
      </c>
      <c r="E75" s="25">
        <f t="shared" si="3"/>
        <v>80.645161290322577</v>
      </c>
      <c r="F75" s="26" t="str">
        <f t="shared" si="4"/>
        <v>D</v>
      </c>
    </row>
    <row r="76" spans="1:6">
      <c r="A76" s="3">
        <v>41</v>
      </c>
      <c r="B76" s="2" t="s">
        <v>63</v>
      </c>
      <c r="C76" s="3">
        <v>8</v>
      </c>
      <c r="D76" s="24">
        <f t="shared" si="5"/>
        <v>1133</v>
      </c>
      <c r="E76" s="25">
        <f t="shared" si="3"/>
        <v>81.218637992831546</v>
      </c>
      <c r="F76" s="26" t="str">
        <f t="shared" si="4"/>
        <v>D</v>
      </c>
    </row>
    <row r="77" spans="1:6">
      <c r="A77" s="3">
        <v>20</v>
      </c>
      <c r="B77" s="2" t="s">
        <v>69</v>
      </c>
      <c r="C77" s="3">
        <v>8</v>
      </c>
      <c r="D77" s="24">
        <f t="shared" si="5"/>
        <v>1141</v>
      </c>
      <c r="E77" s="25">
        <f t="shared" si="3"/>
        <v>81.792114695340501</v>
      </c>
      <c r="F77" s="26" t="str">
        <f t="shared" si="4"/>
        <v>D</v>
      </c>
    </row>
    <row r="78" spans="1:6">
      <c r="A78" s="3">
        <v>41</v>
      </c>
      <c r="B78" s="2" t="s">
        <v>79</v>
      </c>
      <c r="C78" s="3">
        <v>8</v>
      </c>
      <c r="D78" s="24">
        <f t="shared" si="5"/>
        <v>1149</v>
      </c>
      <c r="E78" s="25">
        <f t="shared" si="3"/>
        <v>82.365591397849457</v>
      </c>
      <c r="F78" s="26" t="str">
        <f t="shared" si="4"/>
        <v>D</v>
      </c>
    </row>
    <row r="79" spans="1:6">
      <c r="A79" s="3">
        <v>48</v>
      </c>
      <c r="B79" s="2" t="s">
        <v>86</v>
      </c>
      <c r="C79" s="3">
        <v>8</v>
      </c>
      <c r="D79" s="24">
        <f t="shared" si="5"/>
        <v>1157</v>
      </c>
      <c r="E79" s="25">
        <f t="shared" si="3"/>
        <v>82.939068100358426</v>
      </c>
      <c r="F79" s="26" t="str">
        <f t="shared" si="4"/>
        <v>D</v>
      </c>
    </row>
    <row r="80" spans="1:6">
      <c r="A80" s="3">
        <v>49</v>
      </c>
      <c r="B80" s="2" t="s">
        <v>101</v>
      </c>
      <c r="C80" s="3">
        <v>8</v>
      </c>
      <c r="D80" s="24">
        <f t="shared" si="5"/>
        <v>1165</v>
      </c>
      <c r="E80" s="25">
        <f t="shared" si="3"/>
        <v>83.512544802867382</v>
      </c>
      <c r="F80" s="26" t="str">
        <f t="shared" si="4"/>
        <v>D</v>
      </c>
    </row>
    <row r="81" spans="1:6">
      <c r="A81" s="3">
        <v>49</v>
      </c>
      <c r="B81" s="2" t="s">
        <v>102</v>
      </c>
      <c r="C81" s="3">
        <v>8</v>
      </c>
      <c r="D81" s="24">
        <f t="shared" si="5"/>
        <v>1173</v>
      </c>
      <c r="E81" s="25">
        <f t="shared" si="3"/>
        <v>84.086021505376337</v>
      </c>
      <c r="F81" s="26" t="str">
        <f t="shared" si="4"/>
        <v>D</v>
      </c>
    </row>
    <row r="82" spans="1:6">
      <c r="A82" s="3">
        <v>49</v>
      </c>
      <c r="B82" s="2" t="s">
        <v>2</v>
      </c>
      <c r="C82" s="3">
        <v>7</v>
      </c>
      <c r="D82" s="24">
        <f t="shared" si="5"/>
        <v>1180</v>
      </c>
      <c r="E82" s="25">
        <f t="shared" si="3"/>
        <v>84.587813620071685</v>
      </c>
      <c r="F82" s="26" t="str">
        <f t="shared" si="4"/>
        <v>D</v>
      </c>
    </row>
    <row r="83" spans="1:6">
      <c r="A83" s="3">
        <v>10</v>
      </c>
      <c r="B83" s="4" t="s">
        <v>20</v>
      </c>
      <c r="C83" s="3">
        <v>7</v>
      </c>
      <c r="D83" s="24">
        <f t="shared" si="5"/>
        <v>1187</v>
      </c>
      <c r="E83" s="25">
        <f t="shared" si="3"/>
        <v>85.089605734767019</v>
      </c>
      <c r="F83" s="26" t="str">
        <f t="shared" si="4"/>
        <v>D</v>
      </c>
    </row>
    <row r="84" spans="1:6">
      <c r="A84" s="3">
        <v>10</v>
      </c>
      <c r="B84" s="6" t="s">
        <v>23</v>
      </c>
      <c r="C84" s="3">
        <v>7</v>
      </c>
      <c r="D84" s="24">
        <f t="shared" si="5"/>
        <v>1194</v>
      </c>
      <c r="E84" s="25">
        <f t="shared" si="3"/>
        <v>85.591397849462368</v>
      </c>
      <c r="F84" s="26" t="str">
        <f t="shared" si="4"/>
        <v>D</v>
      </c>
    </row>
    <row r="85" spans="1:6">
      <c r="A85" s="3">
        <v>43</v>
      </c>
      <c r="B85" s="2" t="s">
        <v>25</v>
      </c>
      <c r="C85" s="3">
        <v>7</v>
      </c>
      <c r="D85" s="24">
        <f t="shared" si="5"/>
        <v>1201</v>
      </c>
      <c r="E85" s="25">
        <f t="shared" si="3"/>
        <v>86.093189964157702</v>
      </c>
      <c r="F85" s="26" t="str">
        <f t="shared" si="4"/>
        <v>D</v>
      </c>
    </row>
    <row r="86" spans="1:6">
      <c r="A86" s="3">
        <v>43</v>
      </c>
      <c r="B86" s="2" t="s">
        <v>35</v>
      </c>
      <c r="C86" s="3">
        <v>7</v>
      </c>
      <c r="D86" s="24">
        <f t="shared" si="5"/>
        <v>1208</v>
      </c>
      <c r="E86" s="25">
        <f t="shared" si="3"/>
        <v>86.59498207885305</v>
      </c>
      <c r="F86" s="26" t="str">
        <f t="shared" si="4"/>
        <v>D</v>
      </c>
    </row>
    <row r="87" spans="1:6">
      <c r="A87" s="3">
        <v>49</v>
      </c>
      <c r="B87" s="2" t="s">
        <v>48</v>
      </c>
      <c r="C87" s="3">
        <v>7</v>
      </c>
      <c r="D87" s="24">
        <f t="shared" si="5"/>
        <v>1215</v>
      </c>
      <c r="E87" s="25">
        <f t="shared" si="3"/>
        <v>87.096774193548384</v>
      </c>
      <c r="F87" s="26" t="str">
        <f t="shared" si="4"/>
        <v>D</v>
      </c>
    </row>
    <row r="88" spans="1:6">
      <c r="A88" s="3">
        <v>40</v>
      </c>
      <c r="B88" s="2" t="s">
        <v>49</v>
      </c>
      <c r="C88" s="3">
        <v>7</v>
      </c>
      <c r="D88" s="24">
        <f t="shared" si="5"/>
        <v>1222</v>
      </c>
      <c r="E88" s="25">
        <f t="shared" si="3"/>
        <v>87.598566308243733</v>
      </c>
      <c r="F88" s="26" t="str">
        <f t="shared" si="4"/>
        <v>D</v>
      </c>
    </row>
    <row r="89" spans="1:6">
      <c r="A89" s="3">
        <v>75</v>
      </c>
      <c r="B89" s="2" t="s">
        <v>60</v>
      </c>
      <c r="C89" s="3">
        <v>7</v>
      </c>
      <c r="D89" s="24">
        <f t="shared" si="5"/>
        <v>1229</v>
      </c>
      <c r="E89" s="25">
        <f t="shared" si="3"/>
        <v>88.100358422939067</v>
      </c>
      <c r="F89" s="26" t="str">
        <f t="shared" si="4"/>
        <v>D</v>
      </c>
    </row>
    <row r="90" spans="1:6">
      <c r="A90" s="3">
        <v>41</v>
      </c>
      <c r="B90" s="2" t="s">
        <v>68</v>
      </c>
      <c r="C90" s="3">
        <v>7</v>
      </c>
      <c r="D90" s="24">
        <f t="shared" si="5"/>
        <v>1236</v>
      </c>
      <c r="E90" s="25">
        <f t="shared" si="3"/>
        <v>88.602150537634401</v>
      </c>
      <c r="F90" s="26" t="str">
        <f t="shared" si="4"/>
        <v>D</v>
      </c>
    </row>
    <row r="91" spans="1:6">
      <c r="A91" s="3">
        <v>20</v>
      </c>
      <c r="B91" s="2" t="s">
        <v>70</v>
      </c>
      <c r="C91" s="3">
        <v>7</v>
      </c>
      <c r="D91" s="24">
        <f t="shared" si="5"/>
        <v>1243</v>
      </c>
      <c r="E91" s="25">
        <f t="shared" si="3"/>
        <v>89.103942652329749</v>
      </c>
      <c r="F91" s="26" t="str">
        <f t="shared" si="4"/>
        <v>D</v>
      </c>
    </row>
    <row r="92" spans="1:6">
      <c r="A92" s="3">
        <v>20</v>
      </c>
      <c r="B92" s="6" t="s">
        <v>71</v>
      </c>
      <c r="C92" s="3">
        <v>7</v>
      </c>
      <c r="D92" s="24">
        <f t="shared" si="5"/>
        <v>1250</v>
      </c>
      <c r="E92" s="25">
        <f t="shared" si="3"/>
        <v>89.605734767025098</v>
      </c>
      <c r="F92" s="26" t="str">
        <f t="shared" si="4"/>
        <v>D</v>
      </c>
    </row>
    <row r="93" spans="1:6">
      <c r="A93" s="3">
        <v>20</v>
      </c>
      <c r="B93" s="2" t="s">
        <v>73</v>
      </c>
      <c r="C93" s="3">
        <v>7</v>
      </c>
      <c r="D93" s="24">
        <f t="shared" si="5"/>
        <v>1257</v>
      </c>
      <c r="E93" s="25">
        <f t="shared" si="3"/>
        <v>90.107526881720432</v>
      </c>
      <c r="F93" s="26" t="str">
        <f t="shared" si="4"/>
        <v>D</v>
      </c>
    </row>
    <row r="94" spans="1:6">
      <c r="A94" s="3">
        <v>41</v>
      </c>
      <c r="B94" s="2" t="s">
        <v>74</v>
      </c>
      <c r="C94" s="3">
        <v>7</v>
      </c>
      <c r="D94" s="24">
        <f t="shared" si="5"/>
        <v>1264</v>
      </c>
      <c r="E94" s="25">
        <f t="shared" si="3"/>
        <v>90.609318996415766</v>
      </c>
      <c r="F94" s="26" t="str">
        <f t="shared" si="4"/>
        <v>D</v>
      </c>
    </row>
    <row r="95" spans="1:6">
      <c r="A95" s="3">
        <v>49</v>
      </c>
      <c r="B95" s="6" t="s">
        <v>98</v>
      </c>
      <c r="C95" s="3">
        <v>7</v>
      </c>
      <c r="D95" s="24">
        <f t="shared" si="5"/>
        <v>1271</v>
      </c>
      <c r="E95" s="25">
        <f t="shared" si="3"/>
        <v>91.111111111111114</v>
      </c>
      <c r="F95" s="26" t="str">
        <f t="shared" si="4"/>
        <v>D</v>
      </c>
    </row>
    <row r="96" spans="1:6">
      <c r="A96" s="3">
        <v>49</v>
      </c>
      <c r="B96" s="6" t="s">
        <v>103</v>
      </c>
      <c r="C96" s="3">
        <v>7</v>
      </c>
      <c r="D96" s="24">
        <f t="shared" si="5"/>
        <v>1278</v>
      </c>
      <c r="E96" s="25">
        <f t="shared" si="3"/>
        <v>91.612903225806448</v>
      </c>
      <c r="F96" s="26" t="str">
        <f t="shared" si="4"/>
        <v>D</v>
      </c>
    </row>
    <row r="97" spans="1:6">
      <c r="A97" s="3">
        <v>49</v>
      </c>
      <c r="B97" s="4" t="s">
        <v>1</v>
      </c>
      <c r="C97" s="3">
        <v>6</v>
      </c>
      <c r="D97" s="24">
        <f t="shared" si="5"/>
        <v>1284</v>
      </c>
      <c r="E97" s="25">
        <f t="shared" si="3"/>
        <v>92.043010752688176</v>
      </c>
      <c r="F97" s="26" t="str">
        <f t="shared" si="4"/>
        <v>D</v>
      </c>
    </row>
    <row r="98" spans="1:6">
      <c r="A98" s="3">
        <v>10</v>
      </c>
      <c r="B98" s="2" t="s">
        <v>21</v>
      </c>
      <c r="C98" s="3">
        <v>6</v>
      </c>
      <c r="D98" s="24">
        <f t="shared" si="5"/>
        <v>1290</v>
      </c>
      <c r="E98" s="25">
        <f t="shared" si="3"/>
        <v>92.473118279569889</v>
      </c>
      <c r="F98" s="26" t="str">
        <f t="shared" si="4"/>
        <v>D</v>
      </c>
    </row>
    <row r="99" spans="1:6">
      <c r="A99" s="3">
        <v>10</v>
      </c>
      <c r="B99" s="6" t="s">
        <v>22</v>
      </c>
      <c r="C99" s="3">
        <v>6</v>
      </c>
      <c r="D99" s="24">
        <f t="shared" si="5"/>
        <v>1296</v>
      </c>
      <c r="E99" s="25">
        <f t="shared" si="3"/>
        <v>92.903225806451616</v>
      </c>
      <c r="F99" s="26" t="str">
        <f t="shared" si="4"/>
        <v>D</v>
      </c>
    </row>
    <row r="100" spans="1:6">
      <c r="A100" s="3">
        <v>10</v>
      </c>
      <c r="B100" s="2" t="s">
        <v>24</v>
      </c>
      <c r="C100" s="3">
        <v>6</v>
      </c>
      <c r="D100" s="24">
        <f t="shared" si="5"/>
        <v>1302</v>
      </c>
      <c r="E100" s="25">
        <f t="shared" si="3"/>
        <v>93.333333333333329</v>
      </c>
      <c r="F100" s="26" t="str">
        <f t="shared" si="4"/>
        <v>D</v>
      </c>
    </row>
    <row r="101" spans="1:6">
      <c r="A101" s="3">
        <v>43</v>
      </c>
      <c r="B101" s="4" t="s">
        <v>27</v>
      </c>
      <c r="C101" s="3">
        <v>6</v>
      </c>
      <c r="D101" s="24">
        <f t="shared" si="5"/>
        <v>1308</v>
      </c>
      <c r="E101" s="25">
        <f t="shared" si="3"/>
        <v>93.763440860215056</v>
      </c>
      <c r="F101" s="26" t="str">
        <f t="shared" si="4"/>
        <v>D</v>
      </c>
    </row>
    <row r="102" spans="1:6">
      <c r="A102" s="3">
        <v>49</v>
      </c>
      <c r="B102" s="2" t="s">
        <v>28</v>
      </c>
      <c r="C102" s="3">
        <v>6</v>
      </c>
      <c r="D102" s="24">
        <f t="shared" si="5"/>
        <v>1314</v>
      </c>
      <c r="E102" s="25">
        <f t="shared" si="3"/>
        <v>94.193548387096769</v>
      </c>
      <c r="F102" s="26" t="str">
        <f t="shared" si="4"/>
        <v>D</v>
      </c>
    </row>
    <row r="103" spans="1:6">
      <c r="A103" s="3">
        <v>49</v>
      </c>
      <c r="B103" s="4" t="s">
        <v>29</v>
      </c>
      <c r="C103" s="3">
        <v>6</v>
      </c>
      <c r="D103" s="24">
        <f t="shared" si="5"/>
        <v>1320</v>
      </c>
      <c r="E103" s="25">
        <f t="shared" si="3"/>
        <v>94.623655913978496</v>
      </c>
      <c r="F103" s="26" t="str">
        <f t="shared" si="4"/>
        <v>D</v>
      </c>
    </row>
    <row r="104" spans="1:6">
      <c r="A104" s="3">
        <v>49</v>
      </c>
      <c r="B104" s="2" t="s">
        <v>30</v>
      </c>
      <c r="C104" s="3">
        <v>6</v>
      </c>
      <c r="D104" s="24">
        <f t="shared" si="5"/>
        <v>1326</v>
      </c>
      <c r="E104" s="25">
        <f t="shared" si="3"/>
        <v>95.053763440860223</v>
      </c>
      <c r="F104" s="26" t="str">
        <f t="shared" si="4"/>
        <v>D</v>
      </c>
    </row>
    <row r="105" spans="1:6">
      <c r="A105" s="3">
        <v>43</v>
      </c>
      <c r="B105" s="2" t="s">
        <v>36</v>
      </c>
      <c r="C105" s="3">
        <v>6</v>
      </c>
      <c r="D105" s="24">
        <f t="shared" si="5"/>
        <v>1332</v>
      </c>
      <c r="E105" s="25">
        <f t="shared" si="3"/>
        <v>95.483870967741936</v>
      </c>
      <c r="F105" s="26" t="str">
        <f t="shared" si="4"/>
        <v>D</v>
      </c>
    </row>
    <row r="106" spans="1:6">
      <c r="A106" s="3">
        <v>40</v>
      </c>
      <c r="B106" s="2" t="s">
        <v>50</v>
      </c>
      <c r="C106" s="3">
        <v>6</v>
      </c>
      <c r="D106" s="24">
        <f t="shared" si="5"/>
        <v>1338</v>
      </c>
      <c r="E106" s="25">
        <f t="shared" si="3"/>
        <v>95.913978494623649</v>
      </c>
      <c r="F106" s="26" t="str">
        <f t="shared" si="4"/>
        <v>D</v>
      </c>
    </row>
    <row r="107" spans="1:6">
      <c r="A107" s="3">
        <v>75</v>
      </c>
      <c r="B107" s="2" t="s">
        <v>58</v>
      </c>
      <c r="C107" s="3">
        <v>6</v>
      </c>
      <c r="D107" s="24">
        <f t="shared" si="5"/>
        <v>1344</v>
      </c>
      <c r="E107" s="25">
        <f t="shared" si="3"/>
        <v>96.344086021505376</v>
      </c>
      <c r="F107" s="26" t="str">
        <f t="shared" si="4"/>
        <v>D</v>
      </c>
    </row>
    <row r="108" spans="1:6">
      <c r="A108" s="3">
        <v>75</v>
      </c>
      <c r="B108" s="2" t="s">
        <v>61</v>
      </c>
      <c r="C108" s="3">
        <v>6</v>
      </c>
      <c r="D108" s="24">
        <f t="shared" si="5"/>
        <v>1350</v>
      </c>
      <c r="E108" s="25">
        <f t="shared" si="3"/>
        <v>96.774193548387103</v>
      </c>
      <c r="F108" s="26" t="str">
        <f t="shared" si="4"/>
        <v>D</v>
      </c>
    </row>
    <row r="109" spans="1:6">
      <c r="A109" s="3">
        <v>41</v>
      </c>
      <c r="B109" s="2" t="s">
        <v>66</v>
      </c>
      <c r="C109" s="3">
        <v>6</v>
      </c>
      <c r="D109" s="24">
        <f t="shared" si="5"/>
        <v>1356</v>
      </c>
      <c r="E109" s="25">
        <f t="shared" si="3"/>
        <v>97.204301075268816</v>
      </c>
      <c r="F109" s="26" t="str">
        <f t="shared" si="4"/>
        <v>D</v>
      </c>
    </row>
    <row r="110" spans="1:6">
      <c r="A110" s="3">
        <v>41</v>
      </c>
      <c r="B110" s="2" t="s">
        <v>67</v>
      </c>
      <c r="C110" s="3">
        <v>6</v>
      </c>
      <c r="D110" s="24">
        <f t="shared" si="5"/>
        <v>1362</v>
      </c>
      <c r="E110" s="25">
        <f t="shared" si="3"/>
        <v>97.634408602150529</v>
      </c>
      <c r="F110" s="26" t="str">
        <f t="shared" si="4"/>
        <v>D</v>
      </c>
    </row>
    <row r="111" spans="1:6">
      <c r="A111" s="3">
        <v>48</v>
      </c>
      <c r="B111" s="2" t="s">
        <v>93</v>
      </c>
      <c r="C111" s="3">
        <v>6</v>
      </c>
      <c r="D111" s="24">
        <f t="shared" si="5"/>
        <v>1368</v>
      </c>
      <c r="E111" s="25">
        <f t="shared" si="3"/>
        <v>98.064516129032256</v>
      </c>
      <c r="F111" s="26" t="str">
        <f t="shared" si="4"/>
        <v>D</v>
      </c>
    </row>
    <row r="112" spans="1:6">
      <c r="A112" s="3">
        <v>49</v>
      </c>
      <c r="B112" s="2" t="s">
        <v>104</v>
      </c>
      <c r="C112" s="3">
        <v>6</v>
      </c>
      <c r="D112" s="24">
        <f t="shared" si="5"/>
        <v>1374</v>
      </c>
      <c r="E112" s="25">
        <f t="shared" si="3"/>
        <v>98.494623655913983</v>
      </c>
      <c r="F112" s="26" t="str">
        <f t="shared" si="4"/>
        <v>D</v>
      </c>
    </row>
    <row r="113" spans="1:6">
      <c r="A113" s="3">
        <v>49</v>
      </c>
      <c r="B113" s="2" t="s">
        <v>105</v>
      </c>
      <c r="C113" s="3">
        <v>6</v>
      </c>
      <c r="D113" s="24">
        <f t="shared" si="5"/>
        <v>1380</v>
      </c>
      <c r="E113" s="25">
        <f t="shared" si="3"/>
        <v>98.924731182795696</v>
      </c>
      <c r="F113" s="26" t="str">
        <f t="shared" si="4"/>
        <v>D</v>
      </c>
    </row>
    <row r="114" spans="1:6">
      <c r="A114" s="3">
        <v>43</v>
      </c>
      <c r="B114" s="2" t="s">
        <v>26</v>
      </c>
      <c r="C114" s="3">
        <v>5</v>
      </c>
      <c r="D114" s="24">
        <f t="shared" si="5"/>
        <v>1385</v>
      </c>
      <c r="E114" s="25">
        <f t="shared" si="3"/>
        <v>99.283154121863802</v>
      </c>
      <c r="F114" s="26" t="str">
        <f t="shared" si="4"/>
        <v>D</v>
      </c>
    </row>
    <row r="115" spans="1:6">
      <c r="A115" s="3">
        <v>43</v>
      </c>
      <c r="B115" s="2" t="s">
        <v>35</v>
      </c>
      <c r="C115" s="3">
        <v>5</v>
      </c>
      <c r="D115" s="24">
        <f t="shared" si="5"/>
        <v>1390</v>
      </c>
      <c r="E115" s="25">
        <f t="shared" si="3"/>
        <v>99.641577060931894</v>
      </c>
      <c r="F115" s="26" t="str">
        <f t="shared" si="4"/>
        <v>D</v>
      </c>
    </row>
    <row r="116" spans="1:6">
      <c r="A116" s="3">
        <v>44</v>
      </c>
      <c r="B116" s="2" t="s">
        <v>88</v>
      </c>
      <c r="C116" s="3">
        <v>5</v>
      </c>
      <c r="D116" s="24">
        <f t="shared" si="5"/>
        <v>1395</v>
      </c>
      <c r="E116" s="25">
        <f t="shared" si="3"/>
        <v>100</v>
      </c>
      <c r="F116" s="26" t="str">
        <f t="shared" si="4"/>
        <v>D</v>
      </c>
    </row>
    <row r="117" spans="1:6">
      <c r="E117" s="12"/>
      <c r="F117" s="12"/>
    </row>
    <row r="118" spans="1:6">
      <c r="E118" s="12"/>
      <c r="F118" s="12"/>
    </row>
    <row r="119" spans="1:6">
      <c r="E119" s="12"/>
      <c r="F119" s="12"/>
    </row>
    <row r="120" spans="1:6">
      <c r="E120" s="12"/>
      <c r="F120" s="12"/>
    </row>
    <row r="121" spans="1:6">
      <c r="E121" s="12"/>
      <c r="F121" s="12"/>
    </row>
    <row r="122" spans="1:6">
      <c r="E122" s="12"/>
      <c r="F122" s="12"/>
    </row>
    <row r="123" spans="1:6">
      <c r="E123" s="12"/>
      <c r="F123" s="12"/>
    </row>
    <row r="124" spans="1:6">
      <c r="E124" s="12"/>
      <c r="F124" s="12"/>
    </row>
    <row r="125" spans="1:6">
      <c r="E125" s="12"/>
      <c r="F125" s="12"/>
    </row>
    <row r="126" spans="1:6">
      <c r="E126" s="12"/>
      <c r="F126" s="12"/>
    </row>
    <row r="127" spans="1:6">
      <c r="E127" s="12"/>
      <c r="F127" s="12"/>
    </row>
    <row r="128" spans="1:6">
      <c r="E128" s="12"/>
      <c r="F128" s="12"/>
    </row>
    <row r="129" spans="5:6">
      <c r="E129" s="12"/>
      <c r="F129" s="12"/>
    </row>
    <row r="130" spans="5:6">
      <c r="E130" s="12"/>
      <c r="F130" s="12"/>
    </row>
    <row r="131" spans="5:6">
      <c r="E131" s="12"/>
      <c r="F131" s="12"/>
    </row>
    <row r="132" spans="5:6">
      <c r="E132" s="12"/>
      <c r="F132" s="12"/>
    </row>
    <row r="133" spans="5:6">
      <c r="E133" s="12"/>
      <c r="F133" s="12"/>
    </row>
    <row r="134" spans="5:6">
      <c r="E134" s="12"/>
      <c r="F134" s="12"/>
    </row>
    <row r="135" spans="5:6">
      <c r="E135" s="12"/>
      <c r="F135" s="12"/>
    </row>
    <row r="136" spans="5:6">
      <c r="E136" s="12"/>
      <c r="F136" s="12"/>
    </row>
    <row r="137" spans="5:6">
      <c r="E137" s="12"/>
      <c r="F137" s="12"/>
    </row>
    <row r="138" spans="5:6">
      <c r="E138" s="12"/>
      <c r="F138" s="12"/>
    </row>
    <row r="139" spans="5:6">
      <c r="E139" s="12"/>
      <c r="F139" s="12"/>
    </row>
    <row r="140" spans="5:6">
      <c r="E140" s="12"/>
      <c r="F140" s="12"/>
    </row>
    <row r="141" spans="5:6">
      <c r="E141" s="12"/>
      <c r="F141" s="12"/>
    </row>
    <row r="142" spans="5:6">
      <c r="E142" s="12"/>
      <c r="F142" s="12"/>
    </row>
    <row r="143" spans="5:6">
      <c r="E143" s="12"/>
      <c r="F143" s="12"/>
    </row>
    <row r="144" spans="5:6">
      <c r="E144" s="12"/>
      <c r="F144" s="12"/>
    </row>
    <row r="145" spans="5:6">
      <c r="E145" s="12"/>
      <c r="F145" s="12"/>
    </row>
    <row r="146" spans="5:6">
      <c r="E146" s="12"/>
      <c r="F146" s="12"/>
    </row>
    <row r="147" spans="5:6">
      <c r="E147" s="12"/>
      <c r="F147" s="12"/>
    </row>
    <row r="148" spans="5:6">
      <c r="E148" s="12"/>
      <c r="F148" s="12"/>
    </row>
    <row r="149" spans="5:6">
      <c r="E149" s="12"/>
      <c r="F149" s="12"/>
    </row>
    <row r="150" spans="5:6">
      <c r="E150" s="12"/>
      <c r="F150" s="12"/>
    </row>
    <row r="151" spans="5:6">
      <c r="E151" s="12"/>
      <c r="F151" s="12"/>
    </row>
    <row r="152" spans="5:6">
      <c r="E152" s="12"/>
      <c r="F152" s="12"/>
    </row>
    <row r="153" spans="5:6">
      <c r="E153" s="12"/>
      <c r="F153" s="12"/>
    </row>
    <row r="154" spans="5:6">
      <c r="E154" s="12"/>
      <c r="F154" s="12"/>
    </row>
    <row r="155" spans="5:6">
      <c r="E155" s="12"/>
      <c r="F155" s="12"/>
    </row>
    <row r="156" spans="5:6">
      <c r="E156" s="12"/>
      <c r="F156" s="12"/>
    </row>
    <row r="157" spans="5:6">
      <c r="E157" s="12"/>
      <c r="F157" s="12"/>
    </row>
    <row r="158" spans="5:6">
      <c r="E158" s="12"/>
      <c r="F158" s="12"/>
    </row>
    <row r="159" spans="5:6">
      <c r="E159" s="12"/>
      <c r="F159" s="12"/>
    </row>
    <row r="160" spans="5:6">
      <c r="E160" s="12"/>
      <c r="F160" s="12"/>
    </row>
    <row r="161" spans="5:6">
      <c r="E161" s="12"/>
      <c r="F161" s="12"/>
    </row>
    <row r="162" spans="5:6">
      <c r="E162" s="12"/>
      <c r="F162" s="12"/>
    </row>
    <row r="163" spans="5:6">
      <c r="E163" s="12"/>
      <c r="F163" s="12"/>
    </row>
    <row r="164" spans="5:6">
      <c r="E164" s="12"/>
      <c r="F164" s="12"/>
    </row>
    <row r="165" spans="5:6">
      <c r="E165" s="12"/>
      <c r="F165" s="12"/>
    </row>
    <row r="166" spans="5:6">
      <c r="E166" s="12"/>
      <c r="F166" s="12"/>
    </row>
    <row r="167" spans="5:6">
      <c r="E167" s="12"/>
      <c r="F167" s="12"/>
    </row>
    <row r="168" spans="5:6">
      <c r="E168" s="12"/>
      <c r="F168" s="12"/>
    </row>
    <row r="169" spans="5:6">
      <c r="E169" s="12"/>
      <c r="F169" s="12"/>
    </row>
    <row r="170" spans="5:6">
      <c r="E170" s="12"/>
      <c r="F170" s="12"/>
    </row>
    <row r="171" spans="5:6">
      <c r="E171" s="12"/>
      <c r="F171" s="12"/>
    </row>
    <row r="172" spans="5:6">
      <c r="E172" s="12"/>
      <c r="F172" s="12"/>
    </row>
    <row r="173" spans="5:6">
      <c r="E173" s="12"/>
      <c r="F173" s="12"/>
    </row>
    <row r="174" spans="5:6">
      <c r="E174" s="12"/>
      <c r="F174" s="12"/>
    </row>
    <row r="175" spans="5:6">
      <c r="E175" s="12"/>
      <c r="F175" s="12"/>
    </row>
    <row r="176" spans="5:6">
      <c r="E176" s="12"/>
      <c r="F176" s="12"/>
    </row>
    <row r="177" spans="5:6">
      <c r="E177" s="12"/>
      <c r="F177" s="12"/>
    </row>
    <row r="178" spans="5:6">
      <c r="E178" s="12"/>
      <c r="F178" s="12"/>
    </row>
    <row r="179" spans="5:6">
      <c r="E179" s="12"/>
      <c r="F179" s="12"/>
    </row>
    <row r="180" spans="5:6">
      <c r="E180" s="12"/>
      <c r="F180" s="12"/>
    </row>
    <row r="181" spans="5:6">
      <c r="E181" s="12"/>
      <c r="F181" s="12"/>
    </row>
  </sheetData>
  <sortState ref="A103:D217">
    <sortCondition descending="1" ref="C103:C217"/>
  </sortState>
  <phoneticPr fontId="0" type="noConversion"/>
  <printOptions horizontalCentered="1" gridLines="1" gridLinesSet="0"/>
  <pageMargins left="0.75" right="0.75" top="0.98425196850393704" bottom="0.98425196850393704" header="0.51181102362204722" footer="0.51181102362204722"/>
  <pageSetup paperSize="9" scale="96" fitToHeight="2" orientation="portrait" horizontalDpi="4294967292" r:id="rId1"/>
  <headerFooter alignWithMargins="0">
    <oddHeader>&amp;LCurso: almacenes&amp;CLibro : caso2.xls&amp;RHoja: ABC(1)</oddHeader>
    <oddFooter>&amp;LABC(1); productos , hoja inicial, con cabecera ABC, para obtener resultado ABC(2)&amp;C &amp;RPágina: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3:F17"/>
  <sheetViews>
    <sheetView zoomScaleNormal="100" workbookViewId="0">
      <selection activeCell="B13" sqref="B13"/>
    </sheetView>
  </sheetViews>
  <sheetFormatPr baseColWidth="10" defaultColWidth="11.140625" defaultRowHeight="14.4"/>
  <cols>
    <col min="1" max="1" width="20.85546875" style="12" customWidth="1"/>
    <col min="2" max="2" width="19.140625" style="12" customWidth="1"/>
    <col min="3" max="5" width="6.140625" style="12" customWidth="1"/>
    <col min="6" max="6" width="19.5703125" style="12" customWidth="1"/>
    <col min="7" max="8" width="25.5703125" style="12" bestFit="1" customWidth="1"/>
    <col min="9" max="9" width="31.140625" style="12" bestFit="1" customWidth="1"/>
    <col min="10" max="10" width="30.42578125" style="12" bestFit="1" customWidth="1"/>
    <col min="11" max="16384" width="11.140625" style="12"/>
  </cols>
  <sheetData>
    <row r="3" spans="1:6">
      <c r="B3" s="28" t="s">
        <v>140</v>
      </c>
    </row>
    <row r="4" spans="1:6">
      <c r="A4" s="29" t="s">
        <v>131</v>
      </c>
      <c r="B4" s="26" t="s">
        <v>108</v>
      </c>
      <c r="C4" s="26" t="s">
        <v>109</v>
      </c>
      <c r="D4" s="26" t="s">
        <v>110</v>
      </c>
      <c r="E4" s="26" t="s">
        <v>111</v>
      </c>
      <c r="F4" s="12" t="s">
        <v>112</v>
      </c>
    </row>
    <row r="5" spans="1:6">
      <c r="A5" s="30" t="s">
        <v>132</v>
      </c>
      <c r="B5" s="31">
        <v>340</v>
      </c>
      <c r="C5" s="31">
        <v>346</v>
      </c>
      <c r="D5" s="31">
        <v>354</v>
      </c>
      <c r="E5" s="31">
        <v>355</v>
      </c>
      <c r="F5" s="31">
        <v>1395</v>
      </c>
    </row>
    <row r="6" spans="1:6">
      <c r="A6" s="30" t="s">
        <v>133</v>
      </c>
      <c r="B6" s="31">
        <v>10</v>
      </c>
      <c r="C6" s="31">
        <v>20</v>
      </c>
      <c r="D6" s="31">
        <v>34</v>
      </c>
      <c r="E6" s="31">
        <v>51</v>
      </c>
      <c r="F6" s="31">
        <v>115</v>
      </c>
    </row>
    <row r="7" spans="1:6">
      <c r="A7" s="30" t="s">
        <v>134</v>
      </c>
      <c r="B7" s="31">
        <v>43</v>
      </c>
      <c r="C7" s="31">
        <v>24</v>
      </c>
      <c r="D7" s="31">
        <v>13</v>
      </c>
      <c r="E7" s="31">
        <v>9</v>
      </c>
      <c r="F7" s="31">
        <v>43</v>
      </c>
    </row>
    <row r="8" spans="1:6">
      <c r="A8" s="30" t="s">
        <v>135</v>
      </c>
      <c r="B8" s="31">
        <v>25</v>
      </c>
      <c r="C8" s="31">
        <v>14</v>
      </c>
      <c r="D8" s="31">
        <v>9</v>
      </c>
      <c r="E8" s="31">
        <v>5</v>
      </c>
      <c r="F8" s="31">
        <v>5</v>
      </c>
    </row>
    <row r="9" spans="1:6">
      <c r="A9" s="32"/>
      <c r="B9" s="32"/>
      <c r="C9" s="32"/>
    </row>
    <row r="10" spans="1:6">
      <c r="A10" s="32"/>
      <c r="B10" s="32"/>
    </row>
    <row r="11" spans="1:6">
      <c r="A11" s="32"/>
      <c r="B11" s="32"/>
    </row>
    <row r="12" spans="1:6">
      <c r="A12" s="32"/>
      <c r="B12" s="32"/>
    </row>
    <row r="13" spans="1:6">
      <c r="A13" s="32"/>
      <c r="B13" s="32"/>
    </row>
    <row r="14" spans="1:6">
      <c r="A14" s="32"/>
      <c r="B14" s="32"/>
    </row>
    <row r="15" spans="1:6">
      <c r="A15" s="32"/>
      <c r="B15" s="32"/>
    </row>
    <row r="16" spans="1:6">
      <c r="A16" s="32"/>
      <c r="B16" s="32"/>
    </row>
    <row r="17" spans="1:2">
      <c r="A17" s="32"/>
      <c r="B17" s="32"/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6"/>
  <sheetViews>
    <sheetView tabSelected="1" zoomScale="110" zoomScaleNormal="110" workbookViewId="0">
      <pane ySplit="1" topLeftCell="A2" activePane="bottomLeft" state="frozen"/>
      <selection pane="bottomLeft" activeCell="K7" sqref="K7"/>
    </sheetView>
  </sheetViews>
  <sheetFormatPr baseColWidth="10" defaultColWidth="14.85546875" defaultRowHeight="14.4"/>
  <cols>
    <col min="1" max="1" width="11.85546875" style="34" customWidth="1"/>
    <col min="2" max="2" width="39.140625" style="34" customWidth="1"/>
    <col min="3" max="3" width="13.42578125" style="34" customWidth="1"/>
    <col min="4" max="4" width="11.85546875" style="34" customWidth="1"/>
    <col min="5" max="5" width="12.5703125" style="34" customWidth="1"/>
    <col min="6" max="6" width="13.7109375" style="34" customWidth="1"/>
    <col min="7" max="7" width="17.140625" style="34" customWidth="1"/>
    <col min="8" max="16384" width="14.85546875" style="34"/>
  </cols>
  <sheetData>
    <row r="1" spans="1:11" ht="36.75" customHeight="1">
      <c r="A1" s="42" t="s">
        <v>128</v>
      </c>
      <c r="B1" s="42" t="s">
        <v>129</v>
      </c>
      <c r="C1" s="33" t="s">
        <v>130</v>
      </c>
      <c r="D1" s="38" t="s">
        <v>117</v>
      </c>
      <c r="E1" s="38" t="s">
        <v>119</v>
      </c>
      <c r="F1" s="38" t="s">
        <v>120</v>
      </c>
      <c r="G1" s="38" t="s">
        <v>121</v>
      </c>
    </row>
    <row r="2" spans="1:11">
      <c r="A2" s="3">
        <v>55</v>
      </c>
      <c r="B2" s="2" t="s">
        <v>54</v>
      </c>
      <c r="C2" s="3">
        <v>43</v>
      </c>
      <c r="D2" s="34">
        <v>16</v>
      </c>
      <c r="E2" s="34">
        <f t="shared" ref="E2:E42" si="0">ROUNDUP(C2/$I$4,0)</f>
        <v>3</v>
      </c>
      <c r="F2" s="34">
        <f>E2</f>
        <v>3</v>
      </c>
      <c r="G2" s="34">
        <f>C2</f>
        <v>43</v>
      </c>
      <c r="I2" s="43" t="s">
        <v>118</v>
      </c>
      <c r="J2" s="43"/>
      <c r="K2" s="43"/>
    </row>
    <row r="3" spans="1:11">
      <c r="A3" s="3">
        <v>55</v>
      </c>
      <c r="B3" s="2" t="s">
        <v>55</v>
      </c>
      <c r="C3" s="3">
        <v>41</v>
      </c>
      <c r="D3" s="12"/>
      <c r="E3" s="34">
        <f t="shared" si="0"/>
        <v>3</v>
      </c>
      <c r="F3" s="34">
        <f>F2+E3</f>
        <v>6</v>
      </c>
      <c r="G3" s="34">
        <f>G2+C3</f>
        <v>84</v>
      </c>
      <c r="I3" s="35" t="s">
        <v>122</v>
      </c>
      <c r="J3" s="35" t="s">
        <v>123</v>
      </c>
      <c r="K3" s="35" t="s">
        <v>124</v>
      </c>
    </row>
    <row r="4" spans="1:11">
      <c r="A4" s="3">
        <v>55</v>
      </c>
      <c r="B4" s="2" t="s">
        <v>53</v>
      </c>
      <c r="C4" s="3">
        <v>41</v>
      </c>
      <c r="D4" s="12"/>
      <c r="E4" s="34">
        <f t="shared" si="0"/>
        <v>3</v>
      </c>
      <c r="F4" s="34">
        <f t="shared" ref="F4:F44" si="1">F3+E4</f>
        <v>9</v>
      </c>
      <c r="G4" s="34">
        <f t="shared" ref="G4:G42" si="2">G3+C4</f>
        <v>125</v>
      </c>
      <c r="I4" s="35">
        <v>16</v>
      </c>
      <c r="J4" s="35">
        <v>68</v>
      </c>
      <c r="K4" s="36">
        <v>1088</v>
      </c>
    </row>
    <row r="5" spans="1:11">
      <c r="A5" s="3">
        <v>55</v>
      </c>
      <c r="B5" s="2" t="s">
        <v>51</v>
      </c>
      <c r="C5" s="3">
        <v>37</v>
      </c>
      <c r="D5" s="12"/>
      <c r="E5" s="34">
        <f t="shared" si="0"/>
        <v>3</v>
      </c>
      <c r="F5" s="34">
        <f t="shared" si="1"/>
        <v>12</v>
      </c>
      <c r="G5" s="34">
        <f t="shared" si="2"/>
        <v>162</v>
      </c>
      <c r="I5" s="35">
        <v>8</v>
      </c>
      <c r="J5" s="35">
        <v>96</v>
      </c>
      <c r="K5" s="36">
        <v>768</v>
      </c>
    </row>
    <row r="6" spans="1:11">
      <c r="A6" s="3">
        <v>55</v>
      </c>
      <c r="B6" s="4" t="s">
        <v>52</v>
      </c>
      <c r="C6" s="3">
        <v>34</v>
      </c>
      <c r="D6" s="12"/>
      <c r="E6" s="34">
        <f t="shared" si="0"/>
        <v>3</v>
      </c>
      <c r="F6" s="34">
        <f t="shared" si="1"/>
        <v>15</v>
      </c>
      <c r="G6" s="34">
        <f t="shared" si="2"/>
        <v>196</v>
      </c>
      <c r="I6" s="35">
        <v>1</v>
      </c>
      <c r="J6" s="35">
        <v>624</v>
      </c>
      <c r="K6" s="36">
        <v>624</v>
      </c>
    </row>
    <row r="7" spans="1:11">
      <c r="A7" s="3">
        <v>40</v>
      </c>
      <c r="B7" s="2" t="s">
        <v>4</v>
      </c>
      <c r="C7" s="3">
        <v>31</v>
      </c>
      <c r="D7" s="12"/>
      <c r="E7" s="34">
        <f t="shared" si="0"/>
        <v>2</v>
      </c>
      <c r="F7" s="34">
        <f t="shared" si="1"/>
        <v>17</v>
      </c>
      <c r="G7" s="34">
        <f t="shared" si="2"/>
        <v>227</v>
      </c>
      <c r="I7" s="37" t="s">
        <v>136</v>
      </c>
      <c r="J7" s="37"/>
      <c r="K7" s="36">
        <f>SUM(K4:K6)</f>
        <v>2480</v>
      </c>
    </row>
    <row r="8" spans="1:11">
      <c r="A8" s="3">
        <v>75</v>
      </c>
      <c r="B8" s="2" t="s">
        <v>61</v>
      </c>
      <c r="C8" s="3">
        <v>31</v>
      </c>
      <c r="D8" s="12"/>
      <c r="E8" s="34">
        <f t="shared" si="0"/>
        <v>2</v>
      </c>
      <c r="F8" s="34">
        <f t="shared" si="1"/>
        <v>19</v>
      </c>
      <c r="G8" s="34">
        <f t="shared" si="2"/>
        <v>258</v>
      </c>
      <c r="I8" s="34" t="s">
        <v>136</v>
      </c>
    </row>
    <row r="9" spans="1:11">
      <c r="A9" s="3">
        <v>75</v>
      </c>
      <c r="B9" s="2" t="s">
        <v>59</v>
      </c>
      <c r="C9" s="3">
        <v>31</v>
      </c>
      <c r="D9" s="12"/>
      <c r="E9" s="34">
        <f t="shared" si="0"/>
        <v>2</v>
      </c>
      <c r="F9" s="34">
        <f t="shared" si="1"/>
        <v>21</v>
      </c>
      <c r="G9" s="34">
        <f t="shared" si="2"/>
        <v>289</v>
      </c>
    </row>
    <row r="10" spans="1:11">
      <c r="A10" s="3">
        <v>75</v>
      </c>
      <c r="B10" s="2" t="s">
        <v>59</v>
      </c>
      <c r="C10" s="3">
        <v>26</v>
      </c>
      <c r="D10" s="12"/>
      <c r="E10" s="34">
        <f t="shared" si="0"/>
        <v>2</v>
      </c>
      <c r="F10" s="34">
        <f t="shared" si="1"/>
        <v>23</v>
      </c>
      <c r="G10" s="34">
        <f t="shared" si="2"/>
        <v>315</v>
      </c>
    </row>
    <row r="11" spans="1:11">
      <c r="A11" s="3">
        <v>70</v>
      </c>
      <c r="B11" s="4" t="s">
        <v>11</v>
      </c>
      <c r="C11" s="3">
        <v>25</v>
      </c>
      <c r="D11" s="12"/>
      <c r="E11" s="34">
        <f t="shared" si="0"/>
        <v>2</v>
      </c>
      <c r="F11" s="34">
        <f t="shared" si="1"/>
        <v>25</v>
      </c>
      <c r="G11" s="34">
        <f t="shared" si="2"/>
        <v>340</v>
      </c>
    </row>
    <row r="12" spans="1:11">
      <c r="A12" s="3">
        <v>75</v>
      </c>
      <c r="B12" s="2" t="s">
        <v>58</v>
      </c>
      <c r="C12" s="3">
        <v>24</v>
      </c>
      <c r="D12" s="12"/>
      <c r="E12" s="34">
        <f t="shared" si="0"/>
        <v>2</v>
      </c>
      <c r="F12" s="34">
        <f t="shared" si="1"/>
        <v>27</v>
      </c>
      <c r="G12" s="34">
        <f t="shared" si="2"/>
        <v>364</v>
      </c>
    </row>
    <row r="13" spans="1:11">
      <c r="A13" s="3">
        <v>41</v>
      </c>
      <c r="B13" s="2" t="s">
        <v>77</v>
      </c>
      <c r="C13" s="3">
        <v>21</v>
      </c>
      <c r="D13" s="12"/>
      <c r="E13" s="34">
        <f t="shared" si="0"/>
        <v>2</v>
      </c>
      <c r="F13" s="34">
        <f t="shared" si="1"/>
        <v>29</v>
      </c>
      <c r="G13" s="34">
        <f t="shared" si="2"/>
        <v>385</v>
      </c>
    </row>
    <row r="14" spans="1:11">
      <c r="A14" s="3">
        <v>70</v>
      </c>
      <c r="B14" s="2" t="s">
        <v>12</v>
      </c>
      <c r="C14" s="3">
        <v>21</v>
      </c>
      <c r="D14" s="12"/>
      <c r="E14" s="34">
        <f t="shared" si="0"/>
        <v>2</v>
      </c>
      <c r="F14" s="34">
        <f t="shared" si="1"/>
        <v>31</v>
      </c>
      <c r="G14" s="34">
        <f t="shared" si="2"/>
        <v>406</v>
      </c>
    </row>
    <row r="15" spans="1:11">
      <c r="A15" s="3">
        <v>70</v>
      </c>
      <c r="B15" s="2" t="s">
        <v>7</v>
      </c>
      <c r="C15" s="3">
        <v>20</v>
      </c>
      <c r="D15" s="12"/>
      <c r="E15" s="34">
        <f t="shared" si="0"/>
        <v>2</v>
      </c>
      <c r="F15" s="34">
        <f t="shared" si="1"/>
        <v>33</v>
      </c>
      <c r="G15" s="34">
        <f t="shared" si="2"/>
        <v>426</v>
      </c>
    </row>
    <row r="16" spans="1:11">
      <c r="A16" s="3">
        <v>70</v>
      </c>
      <c r="B16" s="2" t="s">
        <v>8</v>
      </c>
      <c r="C16" s="3">
        <v>19</v>
      </c>
      <c r="D16" s="12"/>
      <c r="E16" s="34">
        <f t="shared" si="0"/>
        <v>2</v>
      </c>
      <c r="F16" s="34">
        <f t="shared" si="1"/>
        <v>35</v>
      </c>
      <c r="G16" s="34">
        <f t="shared" si="2"/>
        <v>445</v>
      </c>
    </row>
    <row r="17" spans="1:7">
      <c r="A17" s="3">
        <v>70</v>
      </c>
      <c r="B17" s="4" t="s">
        <v>9</v>
      </c>
      <c r="C17" s="3">
        <v>19</v>
      </c>
      <c r="D17" s="12"/>
      <c r="E17" s="34">
        <f t="shared" si="0"/>
        <v>2</v>
      </c>
      <c r="F17" s="34">
        <f t="shared" si="1"/>
        <v>37</v>
      </c>
      <c r="G17" s="34">
        <f t="shared" si="2"/>
        <v>464</v>
      </c>
    </row>
    <row r="18" spans="1:7">
      <c r="A18" s="3">
        <v>41</v>
      </c>
      <c r="B18" s="2" t="s">
        <v>74</v>
      </c>
      <c r="C18" s="3">
        <v>18</v>
      </c>
      <c r="D18" s="12"/>
      <c r="E18" s="34">
        <f t="shared" si="0"/>
        <v>2</v>
      </c>
      <c r="F18" s="34">
        <f t="shared" si="1"/>
        <v>39</v>
      </c>
      <c r="G18" s="34">
        <f t="shared" si="2"/>
        <v>482</v>
      </c>
    </row>
    <row r="19" spans="1:7">
      <c r="A19" s="3">
        <v>48</v>
      </c>
      <c r="B19" s="4" t="s">
        <v>45</v>
      </c>
      <c r="C19" s="3">
        <v>18</v>
      </c>
      <c r="E19" s="34">
        <f t="shared" si="0"/>
        <v>2</v>
      </c>
      <c r="F19" s="34">
        <f t="shared" si="1"/>
        <v>41</v>
      </c>
      <c r="G19" s="34">
        <f t="shared" si="2"/>
        <v>500</v>
      </c>
    </row>
    <row r="20" spans="1:7">
      <c r="A20" s="3">
        <v>49</v>
      </c>
      <c r="B20" s="2" t="s">
        <v>47</v>
      </c>
      <c r="C20" s="3">
        <v>18</v>
      </c>
      <c r="E20" s="34">
        <f t="shared" si="0"/>
        <v>2</v>
      </c>
      <c r="F20" s="34">
        <f t="shared" si="1"/>
        <v>43</v>
      </c>
      <c r="G20" s="34">
        <f t="shared" si="2"/>
        <v>518</v>
      </c>
    </row>
    <row r="21" spans="1:7">
      <c r="A21" s="3">
        <v>88</v>
      </c>
      <c r="B21" s="2" t="s">
        <v>85</v>
      </c>
      <c r="C21" s="3">
        <v>18</v>
      </c>
      <c r="E21" s="34">
        <f t="shared" si="0"/>
        <v>2</v>
      </c>
      <c r="F21" s="34">
        <f t="shared" si="1"/>
        <v>45</v>
      </c>
      <c r="G21" s="34">
        <f t="shared" si="2"/>
        <v>536</v>
      </c>
    </row>
    <row r="22" spans="1:7">
      <c r="A22" s="3">
        <v>75</v>
      </c>
      <c r="B22" s="2" t="s">
        <v>56</v>
      </c>
      <c r="C22" s="3">
        <v>17</v>
      </c>
      <c r="E22" s="34">
        <f t="shared" si="0"/>
        <v>2</v>
      </c>
      <c r="F22" s="34">
        <f t="shared" si="1"/>
        <v>47</v>
      </c>
      <c r="G22" s="34">
        <f t="shared" si="2"/>
        <v>553</v>
      </c>
    </row>
    <row r="23" spans="1:7">
      <c r="A23" s="3">
        <v>48</v>
      </c>
      <c r="B23" s="2" t="s">
        <v>92</v>
      </c>
      <c r="C23" s="3">
        <v>17</v>
      </c>
      <c r="E23" s="34">
        <f t="shared" si="0"/>
        <v>2</v>
      </c>
      <c r="F23" s="34">
        <f t="shared" si="1"/>
        <v>49</v>
      </c>
      <c r="G23" s="34">
        <f t="shared" si="2"/>
        <v>570</v>
      </c>
    </row>
    <row r="24" spans="1:7">
      <c r="A24" s="3">
        <v>88</v>
      </c>
      <c r="B24" s="2" t="s">
        <v>84</v>
      </c>
      <c r="C24" s="3">
        <v>16</v>
      </c>
      <c r="E24" s="34">
        <f t="shared" si="0"/>
        <v>1</v>
      </c>
      <c r="F24" s="34">
        <f t="shared" si="1"/>
        <v>50</v>
      </c>
      <c r="G24" s="34">
        <f t="shared" si="2"/>
        <v>586</v>
      </c>
    </row>
    <row r="25" spans="1:7">
      <c r="A25" s="3">
        <v>41</v>
      </c>
      <c r="B25" s="2" t="s">
        <v>62</v>
      </c>
      <c r="C25" s="3">
        <v>15</v>
      </c>
      <c r="E25" s="34">
        <f t="shared" si="0"/>
        <v>1</v>
      </c>
      <c r="F25" s="34">
        <f t="shared" si="1"/>
        <v>51</v>
      </c>
      <c r="G25" s="34">
        <f t="shared" si="2"/>
        <v>601</v>
      </c>
    </row>
    <row r="26" spans="1:7">
      <c r="A26" s="3">
        <v>88</v>
      </c>
      <c r="B26" s="2" t="s">
        <v>81</v>
      </c>
      <c r="C26" s="3">
        <v>15</v>
      </c>
      <c r="E26" s="34">
        <f t="shared" si="0"/>
        <v>1</v>
      </c>
      <c r="F26" s="34">
        <f t="shared" si="1"/>
        <v>52</v>
      </c>
      <c r="G26" s="34">
        <f t="shared" si="2"/>
        <v>616</v>
      </c>
    </row>
    <row r="27" spans="1:7">
      <c r="A27" s="3">
        <v>75</v>
      </c>
      <c r="B27" s="2" t="s">
        <v>57</v>
      </c>
      <c r="C27" s="3">
        <v>14</v>
      </c>
      <c r="E27" s="34">
        <f t="shared" si="0"/>
        <v>1</v>
      </c>
      <c r="F27" s="34">
        <f t="shared" si="1"/>
        <v>53</v>
      </c>
      <c r="G27" s="34">
        <f t="shared" si="2"/>
        <v>630</v>
      </c>
    </row>
    <row r="28" spans="1:7">
      <c r="A28" s="3">
        <v>88</v>
      </c>
      <c r="B28" s="2" t="s">
        <v>82</v>
      </c>
      <c r="C28" s="3">
        <v>14</v>
      </c>
      <c r="E28" s="34">
        <f t="shared" si="0"/>
        <v>1</v>
      </c>
      <c r="F28" s="34">
        <f t="shared" si="1"/>
        <v>54</v>
      </c>
      <c r="G28" s="34">
        <f t="shared" si="2"/>
        <v>644</v>
      </c>
    </row>
    <row r="29" spans="1:7">
      <c r="A29" s="3">
        <v>41</v>
      </c>
      <c r="B29" s="2" t="s">
        <v>75</v>
      </c>
      <c r="C29" s="3">
        <v>14</v>
      </c>
      <c r="E29" s="34">
        <f t="shared" si="0"/>
        <v>1</v>
      </c>
      <c r="F29" s="34">
        <f t="shared" si="1"/>
        <v>55</v>
      </c>
      <c r="G29" s="34">
        <f t="shared" si="2"/>
        <v>658</v>
      </c>
    </row>
    <row r="30" spans="1:7">
      <c r="A30" s="3">
        <v>88</v>
      </c>
      <c r="B30" s="4" t="s">
        <v>83</v>
      </c>
      <c r="C30" s="3">
        <v>14</v>
      </c>
      <c r="E30" s="34">
        <f t="shared" si="0"/>
        <v>1</v>
      </c>
      <c r="F30" s="34">
        <f t="shared" si="1"/>
        <v>56</v>
      </c>
      <c r="G30" s="34">
        <f t="shared" si="2"/>
        <v>672</v>
      </c>
    </row>
    <row r="31" spans="1:7">
      <c r="A31" s="3">
        <v>41</v>
      </c>
      <c r="B31" s="2" t="s">
        <v>76</v>
      </c>
      <c r="C31" s="3">
        <v>14</v>
      </c>
      <c r="E31" s="34">
        <f t="shared" si="0"/>
        <v>1</v>
      </c>
      <c r="F31" s="34">
        <f t="shared" si="1"/>
        <v>57</v>
      </c>
      <c r="G31" s="34">
        <f t="shared" si="2"/>
        <v>686</v>
      </c>
    </row>
    <row r="32" spans="1:7">
      <c r="A32" s="3">
        <v>40</v>
      </c>
      <c r="B32" s="2" t="s">
        <v>3</v>
      </c>
      <c r="C32" s="3">
        <v>13</v>
      </c>
      <c r="E32" s="34">
        <f t="shared" si="0"/>
        <v>1</v>
      </c>
      <c r="F32" s="34">
        <f t="shared" si="1"/>
        <v>58</v>
      </c>
      <c r="G32" s="34">
        <f t="shared" si="2"/>
        <v>699</v>
      </c>
    </row>
    <row r="33" spans="1:7">
      <c r="A33" s="3">
        <v>49</v>
      </c>
      <c r="B33" s="4" t="s">
        <v>99</v>
      </c>
      <c r="C33" s="3">
        <v>13</v>
      </c>
      <c r="E33" s="34">
        <f t="shared" si="0"/>
        <v>1</v>
      </c>
      <c r="F33" s="34">
        <f t="shared" si="1"/>
        <v>59</v>
      </c>
      <c r="G33" s="34">
        <f t="shared" si="2"/>
        <v>712</v>
      </c>
    </row>
    <row r="34" spans="1:7">
      <c r="A34" s="3">
        <v>43</v>
      </c>
      <c r="B34" s="2" t="s">
        <v>34</v>
      </c>
      <c r="C34" s="3">
        <v>13</v>
      </c>
      <c r="E34" s="34">
        <f t="shared" si="0"/>
        <v>1</v>
      </c>
      <c r="F34" s="34">
        <f t="shared" si="1"/>
        <v>60</v>
      </c>
      <c r="G34" s="34">
        <f t="shared" si="2"/>
        <v>725</v>
      </c>
    </row>
    <row r="35" spans="1:7">
      <c r="A35" s="3">
        <v>70</v>
      </c>
      <c r="B35" s="4" t="s">
        <v>10</v>
      </c>
      <c r="C35" s="3">
        <v>13</v>
      </c>
      <c r="E35" s="34">
        <f t="shared" si="0"/>
        <v>1</v>
      </c>
      <c r="F35" s="34">
        <f t="shared" si="1"/>
        <v>61</v>
      </c>
      <c r="G35" s="34">
        <f t="shared" si="2"/>
        <v>738</v>
      </c>
    </row>
    <row r="36" spans="1:7">
      <c r="A36" s="3">
        <v>48</v>
      </c>
      <c r="B36" s="2" t="s">
        <v>97</v>
      </c>
      <c r="C36" s="3">
        <v>12</v>
      </c>
      <c r="E36" s="34">
        <f t="shared" si="0"/>
        <v>1</v>
      </c>
      <c r="F36" s="34">
        <f t="shared" si="1"/>
        <v>62</v>
      </c>
      <c r="G36" s="34">
        <f t="shared" si="2"/>
        <v>750</v>
      </c>
    </row>
    <row r="37" spans="1:7">
      <c r="A37" s="3">
        <v>25</v>
      </c>
      <c r="B37" s="2" t="s">
        <v>18</v>
      </c>
      <c r="C37" s="3">
        <v>12</v>
      </c>
      <c r="E37" s="34">
        <f t="shared" si="0"/>
        <v>1</v>
      </c>
      <c r="F37" s="34">
        <f t="shared" si="1"/>
        <v>63</v>
      </c>
      <c r="G37" s="34">
        <f t="shared" si="2"/>
        <v>762</v>
      </c>
    </row>
    <row r="38" spans="1:7">
      <c r="A38" s="3">
        <v>43</v>
      </c>
      <c r="B38" s="2" t="s">
        <v>37</v>
      </c>
      <c r="C38" s="3">
        <v>11</v>
      </c>
      <c r="E38" s="34">
        <f t="shared" si="0"/>
        <v>1</v>
      </c>
      <c r="F38" s="34">
        <f t="shared" si="1"/>
        <v>64</v>
      </c>
      <c r="G38" s="34">
        <f t="shared" si="2"/>
        <v>773</v>
      </c>
    </row>
    <row r="39" spans="1:7">
      <c r="A39" s="3">
        <v>43</v>
      </c>
      <c r="B39" s="2" t="s">
        <v>34</v>
      </c>
      <c r="C39" s="3">
        <v>11</v>
      </c>
      <c r="E39" s="34">
        <f t="shared" si="0"/>
        <v>1</v>
      </c>
      <c r="F39" s="34">
        <f t="shared" si="1"/>
        <v>65</v>
      </c>
      <c r="G39" s="34">
        <f t="shared" si="2"/>
        <v>784</v>
      </c>
    </row>
    <row r="40" spans="1:7">
      <c r="A40" s="3">
        <v>25</v>
      </c>
      <c r="B40" s="2" t="s">
        <v>19</v>
      </c>
      <c r="C40" s="3">
        <v>11</v>
      </c>
      <c r="E40" s="34">
        <f t="shared" si="0"/>
        <v>1</v>
      </c>
      <c r="F40" s="34">
        <f t="shared" si="1"/>
        <v>66</v>
      </c>
      <c r="G40" s="34">
        <f t="shared" si="2"/>
        <v>795</v>
      </c>
    </row>
    <row r="41" spans="1:7">
      <c r="A41" s="3">
        <v>48</v>
      </c>
      <c r="B41" s="2" t="s">
        <v>95</v>
      </c>
      <c r="C41" s="3">
        <v>11</v>
      </c>
      <c r="E41" s="34">
        <f t="shared" si="0"/>
        <v>1</v>
      </c>
      <c r="F41" s="34">
        <f t="shared" si="1"/>
        <v>67</v>
      </c>
      <c r="G41" s="34">
        <f t="shared" si="2"/>
        <v>806</v>
      </c>
    </row>
    <row r="42" spans="1:7">
      <c r="A42" s="3">
        <v>44</v>
      </c>
      <c r="B42" s="2" t="s">
        <v>89</v>
      </c>
      <c r="C42" s="3">
        <v>11</v>
      </c>
      <c r="E42" s="34">
        <f t="shared" si="0"/>
        <v>1</v>
      </c>
      <c r="F42" s="34">
        <f t="shared" si="1"/>
        <v>68</v>
      </c>
      <c r="G42" s="34">
        <f t="shared" si="2"/>
        <v>817</v>
      </c>
    </row>
    <row r="43" spans="1:7">
      <c r="A43" s="3">
        <v>43</v>
      </c>
      <c r="B43" s="2" t="s">
        <v>33</v>
      </c>
      <c r="C43" s="3">
        <v>11</v>
      </c>
      <c r="D43" s="34">
        <v>8</v>
      </c>
      <c r="E43" s="34">
        <f>ROUNDUP(C43/$I$5,0)</f>
        <v>2</v>
      </c>
      <c r="F43" s="34">
        <f>E43</f>
        <v>2</v>
      </c>
      <c r="G43" s="34">
        <f>C43</f>
        <v>11</v>
      </c>
    </row>
    <row r="44" spans="1:7">
      <c r="A44" s="3">
        <v>43</v>
      </c>
      <c r="B44" s="2" t="s">
        <v>32</v>
      </c>
      <c r="C44" s="3">
        <v>11</v>
      </c>
      <c r="E44" s="34">
        <f>ROUNDUP(C44/$I$5,0)</f>
        <v>2</v>
      </c>
      <c r="F44" s="34">
        <f t="shared" si="1"/>
        <v>4</v>
      </c>
      <c r="G44" s="34">
        <f>G43+C44</f>
        <v>22</v>
      </c>
    </row>
    <row r="45" spans="1:7">
      <c r="A45" s="3">
        <v>40</v>
      </c>
      <c r="B45" s="2" t="s">
        <v>5</v>
      </c>
      <c r="C45" s="3">
        <v>11</v>
      </c>
      <c r="E45" s="34">
        <f t="shared" ref="E45:E94" si="3">ROUNDUP(C45/$I$5,0)</f>
        <v>2</v>
      </c>
      <c r="F45" s="34">
        <f t="shared" ref="F45:F95" si="4">F44+E45</f>
        <v>6</v>
      </c>
      <c r="G45" s="34">
        <f t="shared" ref="G45:G108" si="5">G44+C45</f>
        <v>33</v>
      </c>
    </row>
    <row r="46" spans="1:7">
      <c r="A46" s="3">
        <v>48</v>
      </c>
      <c r="B46" s="4" t="s">
        <v>40</v>
      </c>
      <c r="C46" s="3">
        <v>11</v>
      </c>
      <c r="E46" s="34">
        <f t="shared" si="3"/>
        <v>2</v>
      </c>
      <c r="F46" s="34">
        <f t="shared" si="4"/>
        <v>8</v>
      </c>
      <c r="G46" s="34">
        <f t="shared" si="5"/>
        <v>44</v>
      </c>
    </row>
    <row r="47" spans="1:7">
      <c r="A47" s="3">
        <v>75</v>
      </c>
      <c r="B47" s="2" t="s">
        <v>57</v>
      </c>
      <c r="C47" s="3">
        <v>10</v>
      </c>
      <c r="E47" s="34">
        <f t="shared" si="3"/>
        <v>2</v>
      </c>
      <c r="F47" s="34">
        <f t="shared" si="4"/>
        <v>10</v>
      </c>
      <c r="G47" s="34">
        <f t="shared" si="5"/>
        <v>54</v>
      </c>
    </row>
    <row r="48" spans="1:7">
      <c r="A48" s="3">
        <v>48</v>
      </c>
      <c r="B48" s="2" t="s">
        <v>96</v>
      </c>
      <c r="C48" s="3">
        <v>10</v>
      </c>
      <c r="E48" s="34">
        <f t="shared" si="3"/>
        <v>2</v>
      </c>
      <c r="F48" s="34">
        <f t="shared" si="4"/>
        <v>12</v>
      </c>
      <c r="G48" s="34">
        <f t="shared" si="5"/>
        <v>64</v>
      </c>
    </row>
    <row r="49" spans="1:7">
      <c r="A49" s="3">
        <v>41</v>
      </c>
      <c r="B49" s="2" t="s">
        <v>80</v>
      </c>
      <c r="C49" s="3">
        <v>10</v>
      </c>
      <c r="E49" s="34">
        <f t="shared" si="3"/>
        <v>2</v>
      </c>
      <c r="F49" s="34">
        <f t="shared" si="4"/>
        <v>14</v>
      </c>
      <c r="G49" s="34">
        <f t="shared" si="5"/>
        <v>74</v>
      </c>
    </row>
    <row r="50" spans="1:7">
      <c r="A50" s="3">
        <v>75</v>
      </c>
      <c r="B50" s="2" t="s">
        <v>58</v>
      </c>
      <c r="C50" s="3">
        <v>10</v>
      </c>
      <c r="E50" s="34">
        <f t="shared" si="3"/>
        <v>2</v>
      </c>
      <c r="F50" s="34">
        <f t="shared" si="4"/>
        <v>16</v>
      </c>
      <c r="G50" s="34">
        <f t="shared" si="5"/>
        <v>84</v>
      </c>
    </row>
    <row r="51" spans="1:7">
      <c r="A51" s="3">
        <v>25</v>
      </c>
      <c r="B51" s="4" t="s">
        <v>15</v>
      </c>
      <c r="C51" s="3">
        <v>10</v>
      </c>
      <c r="E51" s="34">
        <f t="shared" si="3"/>
        <v>2</v>
      </c>
      <c r="F51" s="34">
        <f t="shared" si="4"/>
        <v>18</v>
      </c>
      <c r="G51" s="34">
        <f t="shared" si="5"/>
        <v>94</v>
      </c>
    </row>
    <row r="52" spans="1:7">
      <c r="A52" s="3">
        <v>25</v>
      </c>
      <c r="B52" s="2" t="s">
        <v>16</v>
      </c>
      <c r="C52" s="3">
        <v>10</v>
      </c>
      <c r="E52" s="34">
        <f t="shared" si="3"/>
        <v>2</v>
      </c>
      <c r="F52" s="34">
        <f t="shared" si="4"/>
        <v>20</v>
      </c>
      <c r="G52" s="34">
        <f t="shared" si="5"/>
        <v>104</v>
      </c>
    </row>
    <row r="53" spans="1:7">
      <c r="A53" s="3">
        <v>41</v>
      </c>
      <c r="B53" s="2" t="s">
        <v>74</v>
      </c>
      <c r="C53" s="3">
        <v>10</v>
      </c>
      <c r="E53" s="34">
        <f t="shared" si="3"/>
        <v>2</v>
      </c>
      <c r="F53" s="34">
        <f t="shared" si="4"/>
        <v>22</v>
      </c>
      <c r="G53" s="34">
        <f t="shared" si="5"/>
        <v>114</v>
      </c>
    </row>
    <row r="54" spans="1:7">
      <c r="A54" s="3">
        <v>70</v>
      </c>
      <c r="B54" s="2" t="s">
        <v>100</v>
      </c>
      <c r="C54" s="3">
        <v>10</v>
      </c>
      <c r="E54" s="34">
        <f t="shared" si="3"/>
        <v>2</v>
      </c>
      <c r="F54" s="34">
        <f t="shared" si="4"/>
        <v>24</v>
      </c>
      <c r="G54" s="34">
        <f t="shared" si="5"/>
        <v>124</v>
      </c>
    </row>
    <row r="55" spans="1:7">
      <c r="A55" s="3">
        <v>25</v>
      </c>
      <c r="B55" s="2" t="s">
        <v>17</v>
      </c>
      <c r="C55" s="3">
        <v>9</v>
      </c>
      <c r="E55" s="34">
        <f t="shared" si="3"/>
        <v>2</v>
      </c>
      <c r="F55" s="34">
        <f t="shared" si="4"/>
        <v>26</v>
      </c>
      <c r="G55" s="34">
        <f t="shared" si="5"/>
        <v>133</v>
      </c>
    </row>
    <row r="56" spans="1:7">
      <c r="A56" s="3">
        <v>48</v>
      </c>
      <c r="B56" s="2" t="s">
        <v>94</v>
      </c>
      <c r="C56" s="3">
        <v>9</v>
      </c>
      <c r="E56" s="34">
        <f t="shared" si="3"/>
        <v>2</v>
      </c>
      <c r="F56" s="34">
        <f t="shared" si="4"/>
        <v>28</v>
      </c>
      <c r="G56" s="34">
        <f t="shared" si="5"/>
        <v>142</v>
      </c>
    </row>
    <row r="57" spans="1:7">
      <c r="A57" s="3">
        <v>43</v>
      </c>
      <c r="B57" s="2" t="s">
        <v>31</v>
      </c>
      <c r="C57" s="3">
        <v>9</v>
      </c>
      <c r="E57" s="34">
        <f t="shared" si="3"/>
        <v>2</v>
      </c>
      <c r="F57" s="34">
        <f t="shared" si="4"/>
        <v>30</v>
      </c>
      <c r="G57" s="34">
        <f t="shared" si="5"/>
        <v>151</v>
      </c>
    </row>
    <row r="58" spans="1:7">
      <c r="A58" s="3">
        <v>44</v>
      </c>
      <c r="B58" s="6" t="s">
        <v>90</v>
      </c>
      <c r="C58" s="3">
        <v>9</v>
      </c>
      <c r="E58" s="34">
        <f t="shared" si="3"/>
        <v>2</v>
      </c>
      <c r="F58" s="34">
        <f t="shared" si="4"/>
        <v>32</v>
      </c>
      <c r="G58" s="34">
        <f t="shared" si="5"/>
        <v>160</v>
      </c>
    </row>
    <row r="59" spans="1:7">
      <c r="A59" s="3">
        <v>41</v>
      </c>
      <c r="B59" s="2" t="s">
        <v>78</v>
      </c>
      <c r="C59" s="3">
        <v>9</v>
      </c>
      <c r="E59" s="34">
        <f t="shared" si="3"/>
        <v>2</v>
      </c>
      <c r="F59" s="34">
        <f t="shared" si="4"/>
        <v>34</v>
      </c>
      <c r="G59" s="34">
        <f t="shared" si="5"/>
        <v>169</v>
      </c>
    </row>
    <row r="60" spans="1:7">
      <c r="A60" s="3">
        <v>48</v>
      </c>
      <c r="B60" s="4" t="s">
        <v>44</v>
      </c>
      <c r="C60" s="3">
        <v>9</v>
      </c>
      <c r="E60" s="34">
        <f t="shared" si="3"/>
        <v>2</v>
      </c>
      <c r="F60" s="34">
        <f t="shared" si="4"/>
        <v>36</v>
      </c>
      <c r="G60" s="34">
        <f t="shared" si="5"/>
        <v>178</v>
      </c>
    </row>
    <row r="61" spans="1:7">
      <c r="A61" s="3">
        <v>44</v>
      </c>
      <c r="B61" s="2" t="s">
        <v>91</v>
      </c>
      <c r="C61" s="3">
        <v>9</v>
      </c>
      <c r="E61" s="34">
        <f t="shared" si="3"/>
        <v>2</v>
      </c>
      <c r="F61" s="34">
        <f t="shared" si="4"/>
        <v>38</v>
      </c>
      <c r="G61" s="34">
        <f t="shared" si="5"/>
        <v>187</v>
      </c>
    </row>
    <row r="62" spans="1:7">
      <c r="A62" s="3">
        <v>49</v>
      </c>
      <c r="B62" s="2" t="s">
        <v>46</v>
      </c>
      <c r="C62" s="3">
        <v>9</v>
      </c>
      <c r="E62" s="34">
        <f t="shared" si="3"/>
        <v>2</v>
      </c>
      <c r="F62" s="34">
        <f t="shared" si="4"/>
        <v>40</v>
      </c>
      <c r="G62" s="34">
        <f t="shared" si="5"/>
        <v>196</v>
      </c>
    </row>
    <row r="63" spans="1:7">
      <c r="A63" s="3">
        <v>48</v>
      </c>
      <c r="B63" s="4" t="s">
        <v>42</v>
      </c>
      <c r="C63" s="3">
        <v>9</v>
      </c>
      <c r="E63" s="34">
        <f t="shared" si="3"/>
        <v>2</v>
      </c>
      <c r="F63" s="34">
        <f t="shared" si="4"/>
        <v>42</v>
      </c>
      <c r="G63" s="34">
        <f t="shared" si="5"/>
        <v>205</v>
      </c>
    </row>
    <row r="64" spans="1:7">
      <c r="A64" s="3">
        <v>43</v>
      </c>
      <c r="B64" s="2" t="s">
        <v>35</v>
      </c>
      <c r="C64" s="3">
        <v>9</v>
      </c>
      <c r="E64" s="34">
        <f t="shared" si="3"/>
        <v>2</v>
      </c>
      <c r="F64" s="34">
        <f t="shared" si="4"/>
        <v>44</v>
      </c>
      <c r="G64" s="34">
        <f t="shared" si="5"/>
        <v>214</v>
      </c>
    </row>
    <row r="65" spans="1:7">
      <c r="A65" s="3">
        <v>44</v>
      </c>
      <c r="B65" s="2" t="s">
        <v>87</v>
      </c>
      <c r="C65" s="3">
        <v>9</v>
      </c>
      <c r="E65" s="34">
        <f t="shared" si="3"/>
        <v>2</v>
      </c>
      <c r="F65" s="34">
        <f t="shared" si="4"/>
        <v>46</v>
      </c>
      <c r="G65" s="34">
        <f t="shared" si="5"/>
        <v>223</v>
      </c>
    </row>
    <row r="66" spans="1:7">
      <c r="A66" s="3">
        <v>48</v>
      </c>
      <c r="B66" s="4" t="s">
        <v>39</v>
      </c>
      <c r="C66" s="3">
        <v>9</v>
      </c>
      <c r="E66" s="34">
        <f t="shared" si="3"/>
        <v>2</v>
      </c>
      <c r="F66" s="34">
        <f t="shared" si="4"/>
        <v>48</v>
      </c>
      <c r="G66" s="34">
        <f t="shared" si="5"/>
        <v>232</v>
      </c>
    </row>
    <row r="67" spans="1:7">
      <c r="A67" s="3">
        <v>20</v>
      </c>
      <c r="B67" s="4" t="s">
        <v>72</v>
      </c>
      <c r="C67" s="3">
        <v>9</v>
      </c>
      <c r="E67" s="34">
        <f t="shared" si="3"/>
        <v>2</v>
      </c>
      <c r="F67" s="34">
        <f t="shared" si="4"/>
        <v>50</v>
      </c>
      <c r="G67" s="34">
        <f t="shared" si="5"/>
        <v>241</v>
      </c>
    </row>
    <row r="68" spans="1:7">
      <c r="A68" s="3">
        <v>48</v>
      </c>
      <c r="B68" s="4" t="s">
        <v>43</v>
      </c>
      <c r="C68" s="3">
        <v>9</v>
      </c>
      <c r="E68" s="34">
        <f t="shared" si="3"/>
        <v>2</v>
      </c>
      <c r="F68" s="34">
        <f t="shared" si="4"/>
        <v>52</v>
      </c>
      <c r="G68" s="34">
        <f t="shared" si="5"/>
        <v>250</v>
      </c>
    </row>
    <row r="69" spans="1:7">
      <c r="A69" s="3">
        <v>41</v>
      </c>
      <c r="B69" s="2" t="s">
        <v>65</v>
      </c>
      <c r="C69" s="3">
        <v>9</v>
      </c>
      <c r="E69" s="34">
        <f t="shared" si="3"/>
        <v>2</v>
      </c>
      <c r="F69" s="34">
        <f t="shared" si="4"/>
        <v>54</v>
      </c>
      <c r="G69" s="34">
        <f t="shared" si="5"/>
        <v>259</v>
      </c>
    </row>
    <row r="70" spans="1:7">
      <c r="A70" s="3">
        <v>41</v>
      </c>
      <c r="B70" s="2" t="s">
        <v>64</v>
      </c>
      <c r="C70" s="3">
        <v>9</v>
      </c>
      <c r="E70" s="34">
        <f t="shared" si="3"/>
        <v>2</v>
      </c>
      <c r="F70" s="34">
        <f t="shared" si="4"/>
        <v>56</v>
      </c>
      <c r="G70" s="34">
        <f t="shared" si="5"/>
        <v>268</v>
      </c>
    </row>
    <row r="71" spans="1:7">
      <c r="A71" s="3">
        <v>25</v>
      </c>
      <c r="B71" s="2" t="s">
        <v>13</v>
      </c>
      <c r="C71" s="3">
        <v>8</v>
      </c>
      <c r="E71" s="34">
        <f t="shared" si="3"/>
        <v>1</v>
      </c>
      <c r="F71" s="34">
        <f t="shared" si="4"/>
        <v>57</v>
      </c>
      <c r="G71" s="34">
        <f t="shared" si="5"/>
        <v>276</v>
      </c>
    </row>
    <row r="72" spans="1:7">
      <c r="A72" s="3">
        <v>25</v>
      </c>
      <c r="B72" s="4" t="s">
        <v>14</v>
      </c>
      <c r="C72" s="3">
        <v>8</v>
      </c>
      <c r="E72" s="34">
        <f t="shared" si="3"/>
        <v>1</v>
      </c>
      <c r="F72" s="34">
        <f t="shared" si="4"/>
        <v>58</v>
      </c>
      <c r="G72" s="34">
        <f t="shared" si="5"/>
        <v>284</v>
      </c>
    </row>
    <row r="73" spans="1:7">
      <c r="A73" s="3">
        <v>70</v>
      </c>
      <c r="B73" s="5" t="s">
        <v>6</v>
      </c>
      <c r="C73" s="3">
        <v>8</v>
      </c>
      <c r="E73" s="34">
        <f t="shared" si="3"/>
        <v>1</v>
      </c>
      <c r="F73" s="34">
        <f t="shared" si="4"/>
        <v>59</v>
      </c>
      <c r="G73" s="34">
        <f t="shared" si="5"/>
        <v>292</v>
      </c>
    </row>
    <row r="74" spans="1:7">
      <c r="A74" s="3">
        <v>49</v>
      </c>
      <c r="B74" s="2" t="s">
        <v>101</v>
      </c>
      <c r="C74" s="3">
        <v>8</v>
      </c>
      <c r="E74" s="34">
        <f t="shared" si="3"/>
        <v>1</v>
      </c>
      <c r="F74" s="34">
        <f t="shared" si="4"/>
        <v>60</v>
      </c>
      <c r="G74" s="34">
        <f t="shared" si="5"/>
        <v>300</v>
      </c>
    </row>
    <row r="75" spans="1:7">
      <c r="A75" s="3">
        <v>41</v>
      </c>
      <c r="B75" s="2" t="s">
        <v>79</v>
      </c>
      <c r="C75" s="3">
        <v>8</v>
      </c>
      <c r="E75" s="34">
        <f t="shared" si="3"/>
        <v>1</v>
      </c>
      <c r="F75" s="34">
        <f t="shared" si="4"/>
        <v>61</v>
      </c>
      <c r="G75" s="34">
        <f t="shared" si="5"/>
        <v>308</v>
      </c>
    </row>
    <row r="76" spans="1:7">
      <c r="A76" s="3">
        <v>48</v>
      </c>
      <c r="B76" s="2" t="s">
        <v>86</v>
      </c>
      <c r="C76" s="3">
        <v>8</v>
      </c>
      <c r="E76" s="34">
        <f t="shared" si="3"/>
        <v>1</v>
      </c>
      <c r="F76" s="34">
        <f t="shared" si="4"/>
        <v>62</v>
      </c>
      <c r="G76" s="34">
        <f t="shared" si="5"/>
        <v>316</v>
      </c>
    </row>
    <row r="77" spans="1:7">
      <c r="A77" s="3">
        <v>41</v>
      </c>
      <c r="B77" s="2" t="s">
        <v>63</v>
      </c>
      <c r="C77" s="3">
        <v>8</v>
      </c>
      <c r="E77" s="34">
        <f t="shared" si="3"/>
        <v>1</v>
      </c>
      <c r="F77" s="34">
        <f t="shared" si="4"/>
        <v>63</v>
      </c>
      <c r="G77" s="34">
        <f t="shared" si="5"/>
        <v>324</v>
      </c>
    </row>
    <row r="78" spans="1:7">
      <c r="A78" s="3">
        <v>43</v>
      </c>
      <c r="B78" s="2" t="s">
        <v>38</v>
      </c>
      <c r="C78" s="3">
        <v>8</v>
      </c>
      <c r="E78" s="34">
        <f t="shared" si="3"/>
        <v>1</v>
      </c>
      <c r="F78" s="34">
        <f t="shared" si="4"/>
        <v>64</v>
      </c>
      <c r="G78" s="34">
        <f t="shared" si="5"/>
        <v>332</v>
      </c>
    </row>
    <row r="79" spans="1:7">
      <c r="A79" s="3">
        <v>48</v>
      </c>
      <c r="B79" s="4" t="s">
        <v>41</v>
      </c>
      <c r="C79" s="3">
        <v>8</v>
      </c>
      <c r="E79" s="34">
        <f t="shared" si="3"/>
        <v>1</v>
      </c>
      <c r="F79" s="34">
        <f t="shared" si="4"/>
        <v>65</v>
      </c>
      <c r="G79" s="34">
        <f t="shared" si="5"/>
        <v>340</v>
      </c>
    </row>
    <row r="80" spans="1:7">
      <c r="A80" s="3">
        <v>49</v>
      </c>
      <c r="B80" s="2" t="s">
        <v>102</v>
      </c>
      <c r="C80" s="3">
        <v>8</v>
      </c>
      <c r="E80" s="34">
        <f t="shared" si="3"/>
        <v>1</v>
      </c>
      <c r="F80" s="34">
        <f t="shared" si="4"/>
        <v>66</v>
      </c>
      <c r="G80" s="34">
        <f t="shared" si="5"/>
        <v>348</v>
      </c>
    </row>
    <row r="81" spans="1:7">
      <c r="A81" s="3">
        <v>20</v>
      </c>
      <c r="B81" s="2" t="s">
        <v>69</v>
      </c>
      <c r="C81" s="3">
        <v>8</v>
      </c>
      <c r="E81" s="34">
        <f t="shared" si="3"/>
        <v>1</v>
      </c>
      <c r="F81" s="34">
        <f t="shared" si="4"/>
        <v>67</v>
      </c>
      <c r="G81" s="34">
        <f t="shared" si="5"/>
        <v>356</v>
      </c>
    </row>
    <row r="82" spans="1:7">
      <c r="A82" s="3">
        <v>49</v>
      </c>
      <c r="B82" s="6" t="s">
        <v>103</v>
      </c>
      <c r="C82" s="3">
        <v>7</v>
      </c>
      <c r="E82" s="34">
        <f t="shared" si="3"/>
        <v>1</v>
      </c>
      <c r="F82" s="34">
        <f t="shared" si="4"/>
        <v>68</v>
      </c>
      <c r="G82" s="34">
        <f t="shared" si="5"/>
        <v>363</v>
      </c>
    </row>
    <row r="83" spans="1:7">
      <c r="A83" s="3">
        <v>20</v>
      </c>
      <c r="B83" s="2" t="s">
        <v>73</v>
      </c>
      <c r="C83" s="3">
        <v>7</v>
      </c>
      <c r="E83" s="34">
        <f t="shared" si="3"/>
        <v>1</v>
      </c>
      <c r="F83" s="34">
        <f t="shared" si="4"/>
        <v>69</v>
      </c>
      <c r="G83" s="34">
        <f t="shared" si="5"/>
        <v>370</v>
      </c>
    </row>
    <row r="84" spans="1:7">
      <c r="A84" s="3">
        <v>49</v>
      </c>
      <c r="B84" s="6" t="s">
        <v>98</v>
      </c>
      <c r="C84" s="3">
        <v>7</v>
      </c>
      <c r="E84" s="34">
        <f t="shared" si="3"/>
        <v>1</v>
      </c>
      <c r="F84" s="34">
        <f t="shared" si="4"/>
        <v>70</v>
      </c>
      <c r="G84" s="34">
        <f t="shared" si="5"/>
        <v>377</v>
      </c>
    </row>
    <row r="85" spans="1:7">
      <c r="A85" s="3">
        <v>49</v>
      </c>
      <c r="B85" s="2" t="s">
        <v>2</v>
      </c>
      <c r="C85" s="3">
        <v>7</v>
      </c>
      <c r="E85" s="34">
        <f t="shared" si="3"/>
        <v>1</v>
      </c>
      <c r="F85" s="34">
        <f t="shared" si="4"/>
        <v>71</v>
      </c>
      <c r="G85" s="34">
        <f t="shared" si="5"/>
        <v>384</v>
      </c>
    </row>
    <row r="86" spans="1:7">
      <c r="A86" s="3">
        <v>40</v>
      </c>
      <c r="B86" s="2" t="s">
        <v>49</v>
      </c>
      <c r="C86" s="3">
        <v>7</v>
      </c>
      <c r="E86" s="34">
        <f t="shared" si="3"/>
        <v>1</v>
      </c>
      <c r="F86" s="34">
        <f t="shared" si="4"/>
        <v>72</v>
      </c>
      <c r="G86" s="34">
        <f t="shared" si="5"/>
        <v>391</v>
      </c>
    </row>
    <row r="87" spans="1:7">
      <c r="A87" s="3">
        <v>20</v>
      </c>
      <c r="B87" s="2" t="s">
        <v>70</v>
      </c>
      <c r="C87" s="3">
        <v>7</v>
      </c>
      <c r="E87" s="34">
        <f t="shared" si="3"/>
        <v>1</v>
      </c>
      <c r="F87" s="34">
        <f t="shared" si="4"/>
        <v>73</v>
      </c>
      <c r="G87" s="34">
        <f t="shared" si="5"/>
        <v>398</v>
      </c>
    </row>
    <row r="88" spans="1:7">
      <c r="A88" s="3">
        <v>20</v>
      </c>
      <c r="B88" s="6" t="s">
        <v>71</v>
      </c>
      <c r="C88" s="3">
        <v>7</v>
      </c>
      <c r="E88" s="34">
        <f t="shared" si="3"/>
        <v>1</v>
      </c>
      <c r="F88" s="34">
        <f t="shared" si="4"/>
        <v>74</v>
      </c>
      <c r="G88" s="34">
        <f t="shared" si="5"/>
        <v>405</v>
      </c>
    </row>
    <row r="89" spans="1:7">
      <c r="A89" s="3">
        <v>41</v>
      </c>
      <c r="B89" s="2" t="s">
        <v>68</v>
      </c>
      <c r="C89" s="3">
        <v>7</v>
      </c>
      <c r="E89" s="34">
        <f t="shared" si="3"/>
        <v>1</v>
      </c>
      <c r="F89" s="34">
        <f t="shared" si="4"/>
        <v>75</v>
      </c>
      <c r="G89" s="34">
        <f t="shared" si="5"/>
        <v>412</v>
      </c>
    </row>
    <row r="90" spans="1:7">
      <c r="A90" s="3">
        <v>10</v>
      </c>
      <c r="B90" s="6" t="s">
        <v>23</v>
      </c>
      <c r="C90" s="3">
        <v>7</v>
      </c>
      <c r="E90" s="34">
        <f t="shared" si="3"/>
        <v>1</v>
      </c>
      <c r="F90" s="34">
        <f t="shared" si="4"/>
        <v>76</v>
      </c>
      <c r="G90" s="34">
        <f t="shared" si="5"/>
        <v>419</v>
      </c>
    </row>
    <row r="91" spans="1:7">
      <c r="A91" s="3">
        <v>75</v>
      </c>
      <c r="B91" s="2" t="s">
        <v>60</v>
      </c>
      <c r="C91" s="3">
        <v>7</v>
      </c>
      <c r="E91" s="34">
        <f t="shared" si="3"/>
        <v>1</v>
      </c>
      <c r="F91" s="34">
        <f t="shared" si="4"/>
        <v>77</v>
      </c>
      <c r="G91" s="34">
        <f t="shared" si="5"/>
        <v>426</v>
      </c>
    </row>
    <row r="92" spans="1:7">
      <c r="A92" s="3">
        <v>49</v>
      </c>
      <c r="B92" s="2" t="s">
        <v>48</v>
      </c>
      <c r="C92" s="3">
        <v>7</v>
      </c>
      <c r="E92" s="34">
        <f t="shared" si="3"/>
        <v>1</v>
      </c>
      <c r="F92" s="34">
        <f t="shared" si="4"/>
        <v>78</v>
      </c>
      <c r="G92" s="34">
        <f t="shared" si="5"/>
        <v>433</v>
      </c>
    </row>
    <row r="93" spans="1:7">
      <c r="A93" s="3">
        <v>43</v>
      </c>
      <c r="B93" s="2" t="s">
        <v>25</v>
      </c>
      <c r="C93" s="3">
        <v>7</v>
      </c>
      <c r="E93" s="34">
        <f t="shared" si="3"/>
        <v>1</v>
      </c>
      <c r="F93" s="34">
        <f t="shared" si="4"/>
        <v>79</v>
      </c>
      <c r="G93" s="34">
        <f t="shared" si="5"/>
        <v>440</v>
      </c>
    </row>
    <row r="94" spans="1:7">
      <c r="A94" s="3">
        <v>10</v>
      </c>
      <c r="B94" s="4" t="s">
        <v>20</v>
      </c>
      <c r="C94" s="3">
        <v>7</v>
      </c>
      <c r="E94" s="34">
        <f t="shared" si="3"/>
        <v>1</v>
      </c>
      <c r="F94" s="34">
        <f t="shared" si="4"/>
        <v>80</v>
      </c>
      <c r="G94" s="34">
        <f t="shared" si="5"/>
        <v>447</v>
      </c>
    </row>
    <row r="95" spans="1:7">
      <c r="A95" s="3">
        <v>43</v>
      </c>
      <c r="B95" s="2" t="s">
        <v>35</v>
      </c>
      <c r="C95" s="3">
        <v>7</v>
      </c>
      <c r="E95" s="34">
        <f>ROUNDUP(C95/$I$5,0)</f>
        <v>1</v>
      </c>
      <c r="F95" s="34">
        <f t="shared" si="4"/>
        <v>81</v>
      </c>
      <c r="G95" s="34">
        <f t="shared" si="5"/>
        <v>454</v>
      </c>
    </row>
    <row r="96" spans="1:7">
      <c r="A96" s="3">
        <v>41</v>
      </c>
      <c r="B96" s="2" t="s">
        <v>74</v>
      </c>
      <c r="C96" s="3">
        <v>7</v>
      </c>
      <c r="E96" s="34">
        <f t="shared" ref="E96:E107" si="6">ROUNDUP(C96/$I$5,0)</f>
        <v>1</v>
      </c>
      <c r="F96" s="34">
        <f t="shared" ref="F96:F107" si="7">F95+E96</f>
        <v>82</v>
      </c>
      <c r="G96" s="34">
        <f t="shared" si="5"/>
        <v>461</v>
      </c>
    </row>
    <row r="97" spans="1:7">
      <c r="A97" s="3">
        <v>75</v>
      </c>
      <c r="B97" s="2" t="s">
        <v>61</v>
      </c>
      <c r="C97" s="3">
        <v>6</v>
      </c>
      <c r="E97" s="34">
        <f t="shared" si="6"/>
        <v>1</v>
      </c>
      <c r="F97" s="34">
        <f t="shared" si="7"/>
        <v>83</v>
      </c>
      <c r="G97" s="34">
        <f t="shared" si="5"/>
        <v>467</v>
      </c>
    </row>
    <row r="98" spans="1:7">
      <c r="A98" s="3">
        <v>10</v>
      </c>
      <c r="B98" s="2" t="s">
        <v>24</v>
      </c>
      <c r="C98" s="3">
        <v>6</v>
      </c>
      <c r="E98" s="34">
        <f t="shared" si="6"/>
        <v>1</v>
      </c>
      <c r="F98" s="34">
        <f t="shared" si="7"/>
        <v>84</v>
      </c>
      <c r="G98" s="34">
        <f t="shared" si="5"/>
        <v>473</v>
      </c>
    </row>
    <row r="99" spans="1:7">
      <c r="A99" s="3">
        <v>10</v>
      </c>
      <c r="B99" s="2" t="s">
        <v>21</v>
      </c>
      <c r="C99" s="3">
        <v>6</v>
      </c>
      <c r="E99" s="34">
        <f t="shared" si="6"/>
        <v>1</v>
      </c>
      <c r="F99" s="34">
        <f t="shared" si="7"/>
        <v>85</v>
      </c>
      <c r="G99" s="34">
        <f t="shared" si="5"/>
        <v>479</v>
      </c>
    </row>
    <row r="100" spans="1:7">
      <c r="A100" s="3">
        <v>41</v>
      </c>
      <c r="B100" s="2" t="s">
        <v>66</v>
      </c>
      <c r="C100" s="3">
        <v>6</v>
      </c>
      <c r="E100" s="34">
        <f t="shared" si="6"/>
        <v>1</v>
      </c>
      <c r="F100" s="34">
        <f t="shared" si="7"/>
        <v>86</v>
      </c>
      <c r="G100" s="34">
        <f t="shared" si="5"/>
        <v>485</v>
      </c>
    </row>
    <row r="101" spans="1:7">
      <c r="A101" s="3">
        <v>10</v>
      </c>
      <c r="B101" s="6" t="s">
        <v>22</v>
      </c>
      <c r="C101" s="3">
        <v>6</v>
      </c>
      <c r="E101" s="34">
        <f t="shared" si="6"/>
        <v>1</v>
      </c>
      <c r="F101" s="34">
        <f t="shared" si="7"/>
        <v>87</v>
      </c>
      <c r="G101" s="34">
        <f t="shared" si="5"/>
        <v>491</v>
      </c>
    </row>
    <row r="102" spans="1:7">
      <c r="A102" s="3">
        <v>49</v>
      </c>
      <c r="B102" s="4" t="s">
        <v>29</v>
      </c>
      <c r="C102" s="3">
        <v>6</v>
      </c>
      <c r="E102" s="34">
        <f t="shared" si="6"/>
        <v>1</v>
      </c>
      <c r="F102" s="34">
        <f t="shared" si="7"/>
        <v>88</v>
      </c>
      <c r="G102" s="34">
        <f t="shared" si="5"/>
        <v>497</v>
      </c>
    </row>
    <row r="103" spans="1:7">
      <c r="A103" s="3">
        <v>75</v>
      </c>
      <c r="B103" s="2" t="s">
        <v>58</v>
      </c>
      <c r="C103" s="3">
        <v>6</v>
      </c>
      <c r="E103" s="34">
        <f t="shared" si="6"/>
        <v>1</v>
      </c>
      <c r="F103" s="34">
        <f t="shared" si="7"/>
        <v>89</v>
      </c>
      <c r="G103" s="34">
        <f t="shared" si="5"/>
        <v>503</v>
      </c>
    </row>
    <row r="104" spans="1:7">
      <c r="A104" s="3">
        <v>43</v>
      </c>
      <c r="B104" s="4" t="s">
        <v>27</v>
      </c>
      <c r="C104" s="3">
        <v>6</v>
      </c>
      <c r="E104" s="34">
        <f t="shared" si="6"/>
        <v>1</v>
      </c>
      <c r="F104" s="34">
        <f t="shared" si="7"/>
        <v>90</v>
      </c>
      <c r="G104" s="34">
        <f t="shared" si="5"/>
        <v>509</v>
      </c>
    </row>
    <row r="105" spans="1:7">
      <c r="A105" s="3">
        <v>49</v>
      </c>
      <c r="B105" s="4" t="s">
        <v>1</v>
      </c>
      <c r="C105" s="3">
        <v>6</v>
      </c>
      <c r="E105" s="34">
        <f t="shared" si="6"/>
        <v>1</v>
      </c>
      <c r="F105" s="34">
        <f t="shared" si="7"/>
        <v>91</v>
      </c>
      <c r="G105" s="34">
        <f t="shared" si="5"/>
        <v>515</v>
      </c>
    </row>
    <row r="106" spans="1:7">
      <c r="A106" s="3">
        <v>49</v>
      </c>
      <c r="B106" s="2" t="s">
        <v>30</v>
      </c>
      <c r="C106" s="3">
        <v>6</v>
      </c>
      <c r="E106" s="34">
        <f t="shared" si="6"/>
        <v>1</v>
      </c>
      <c r="F106" s="34">
        <f t="shared" si="7"/>
        <v>92</v>
      </c>
      <c r="G106" s="34">
        <f t="shared" si="5"/>
        <v>521</v>
      </c>
    </row>
    <row r="107" spans="1:7">
      <c r="A107" s="3">
        <v>49</v>
      </c>
      <c r="B107" s="2" t="s">
        <v>28</v>
      </c>
      <c r="C107" s="3">
        <v>6</v>
      </c>
      <c r="E107" s="34">
        <f t="shared" si="6"/>
        <v>1</v>
      </c>
      <c r="F107" s="34">
        <f t="shared" si="7"/>
        <v>93</v>
      </c>
      <c r="G107" s="34">
        <f t="shared" si="5"/>
        <v>527</v>
      </c>
    </row>
    <row r="108" spans="1:7">
      <c r="A108" s="3">
        <v>41</v>
      </c>
      <c r="B108" s="2" t="s">
        <v>67</v>
      </c>
      <c r="C108" s="3">
        <v>6</v>
      </c>
      <c r="E108" s="34">
        <f>ROUNDUP(C108/$I$5,0)</f>
        <v>1</v>
      </c>
      <c r="F108" s="34">
        <f t="shared" ref="F108:F110" si="8">F107+E108</f>
        <v>94</v>
      </c>
      <c r="G108" s="34">
        <f t="shared" si="5"/>
        <v>533</v>
      </c>
    </row>
    <row r="109" spans="1:7">
      <c r="A109" s="3">
        <v>40</v>
      </c>
      <c r="B109" s="2" t="s">
        <v>50</v>
      </c>
      <c r="C109" s="3">
        <v>6</v>
      </c>
      <c r="E109" s="34">
        <f>ROUNDUP(C109/$I$5,0)</f>
        <v>1</v>
      </c>
      <c r="F109" s="34">
        <f t="shared" si="8"/>
        <v>95</v>
      </c>
      <c r="G109" s="34">
        <f t="shared" ref="G109:G110" si="9">G108+C109</f>
        <v>539</v>
      </c>
    </row>
    <row r="110" spans="1:7">
      <c r="A110" s="3">
        <v>48</v>
      </c>
      <c r="B110" s="2" t="s">
        <v>93</v>
      </c>
      <c r="C110" s="3">
        <v>6</v>
      </c>
      <c r="E110" s="34">
        <f>ROUNDUP(C110/$I$5,0)</f>
        <v>1</v>
      </c>
      <c r="F110" s="34">
        <f t="shared" si="8"/>
        <v>96</v>
      </c>
      <c r="G110" s="34">
        <f t="shared" si="9"/>
        <v>545</v>
      </c>
    </row>
    <row r="111" spans="1:7">
      <c r="A111" s="3">
        <v>43</v>
      </c>
      <c r="B111" s="2" t="s">
        <v>36</v>
      </c>
      <c r="C111" s="3">
        <v>6</v>
      </c>
      <c r="D111" s="34">
        <v>1</v>
      </c>
      <c r="E111" s="34">
        <f>ROUNDUP(C111/$I$6,0)</f>
        <v>6</v>
      </c>
      <c r="F111" s="34">
        <f>E111</f>
        <v>6</v>
      </c>
      <c r="G111" s="34">
        <f>C111</f>
        <v>6</v>
      </c>
    </row>
    <row r="112" spans="1:7">
      <c r="A112" s="3">
        <v>49</v>
      </c>
      <c r="B112" s="2" t="s">
        <v>105</v>
      </c>
      <c r="C112" s="3">
        <v>6</v>
      </c>
      <c r="E112" s="34">
        <f>ROUNDUP(C112/$I$6,0)</f>
        <v>6</v>
      </c>
      <c r="F112" s="34">
        <f>F111+E112</f>
        <v>12</v>
      </c>
      <c r="G112" s="34">
        <f>G111+C112</f>
        <v>12</v>
      </c>
    </row>
    <row r="113" spans="1:7">
      <c r="A113" s="3">
        <v>49</v>
      </c>
      <c r="B113" s="2" t="s">
        <v>104</v>
      </c>
      <c r="C113" s="3">
        <v>6</v>
      </c>
      <c r="E113" s="34">
        <f t="shared" ref="E113:E116" si="10">ROUNDUP(C113/$I$6,0)</f>
        <v>6</v>
      </c>
      <c r="F113" s="34">
        <f t="shared" ref="F113:F116" si="11">F112+E113</f>
        <v>18</v>
      </c>
      <c r="G113" s="34">
        <f t="shared" ref="G113:G116" si="12">G112+C113</f>
        <v>18</v>
      </c>
    </row>
    <row r="114" spans="1:7">
      <c r="A114" s="3">
        <v>43</v>
      </c>
      <c r="B114" s="2" t="s">
        <v>35</v>
      </c>
      <c r="C114" s="3">
        <v>5</v>
      </c>
      <c r="E114" s="34">
        <f t="shared" si="10"/>
        <v>5</v>
      </c>
      <c r="F114" s="34">
        <f t="shared" si="11"/>
        <v>23</v>
      </c>
      <c r="G114" s="34">
        <f t="shared" si="12"/>
        <v>23</v>
      </c>
    </row>
    <row r="115" spans="1:7">
      <c r="A115" s="3">
        <v>43</v>
      </c>
      <c r="B115" s="2" t="s">
        <v>26</v>
      </c>
      <c r="C115" s="3">
        <v>5</v>
      </c>
      <c r="E115" s="34">
        <f t="shared" si="10"/>
        <v>5</v>
      </c>
      <c r="F115" s="34">
        <f t="shared" si="11"/>
        <v>28</v>
      </c>
      <c r="G115" s="34">
        <f t="shared" si="12"/>
        <v>28</v>
      </c>
    </row>
    <row r="116" spans="1:7">
      <c r="A116" s="3">
        <v>44</v>
      </c>
      <c r="B116" s="2" t="s">
        <v>88</v>
      </c>
      <c r="C116" s="3">
        <v>5</v>
      </c>
      <c r="E116" s="34">
        <f t="shared" si="10"/>
        <v>5</v>
      </c>
      <c r="F116" s="34">
        <f t="shared" si="11"/>
        <v>33</v>
      </c>
      <c r="G116" s="34">
        <f t="shared" si="12"/>
        <v>33</v>
      </c>
    </row>
  </sheetData>
  <mergeCells count="1">
    <mergeCell ref="I2:K2"/>
  </mergeCells>
  <phoneticPr fontId="0" type="noConversion"/>
  <printOptions horizontalCentered="1" gridLines="1" gridLinesSet="0"/>
  <pageMargins left="0.75" right="0.75" top="0.98425196850393704" bottom="0.98425196850393704" header="0.51181102362204722" footer="0.51181102362204722"/>
  <pageSetup paperSize="9" scale="94" fitToHeight="2" orientation="portrait" horizontalDpi="4294967292" r:id="rId1"/>
  <headerFooter alignWithMargins="0">
    <oddHeader>&amp;LCurso: almacenes&amp;CLibro: caso2.xls&amp;RHoja: estanterías(1)</oddHeader>
    <oddFooter>&amp;LEstanterías(1); hoja inicial de trabajo&amp;C &amp;RPágina: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datos iniciales</vt:lpstr>
      <vt:lpstr>borrador</vt:lpstr>
      <vt:lpstr>productos</vt:lpstr>
      <vt:lpstr>familias</vt:lpstr>
      <vt:lpstr>ABC</vt:lpstr>
      <vt:lpstr>tabla dinamica</vt:lpstr>
      <vt:lpstr> ubicaciones</vt:lpstr>
      <vt:lpstr>' ubicaciones'!Títulos_a_imprimir</vt:lpstr>
      <vt:lpstr>ABC!Títulos_a_imprimir</vt:lpstr>
      <vt:lpstr>borrador!Títulos_a_imprimir</vt:lpstr>
      <vt:lpstr>'datos iniciales'!Títulos_a_imprimir</vt:lpstr>
      <vt:lpstr>productos!Títulos_a_imprimir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CONSULGESA</dc:creator>
  <cp:lastModifiedBy>Usuario</cp:lastModifiedBy>
  <cp:lastPrinted>2004-11-02T02:15:03Z</cp:lastPrinted>
  <dcterms:created xsi:type="dcterms:W3CDTF">2001-03-10T07:01:13Z</dcterms:created>
  <dcterms:modified xsi:type="dcterms:W3CDTF">2020-12-05T18:59:24Z</dcterms:modified>
</cp:coreProperties>
</file>